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00_ROZPOČET\ROZPOČET 2026\2026_Schvaleny_rozpocet\"/>
    </mc:Choice>
  </mc:AlternateContent>
  <xr:revisionPtr revIDLastSave="0" documentId="13_ncr:1_{2C1EA166-AD3B-4D64-8577-53D870BA8287}" xr6:coauthVersionLast="36" xr6:coauthVersionMax="36" xr10:uidLastSave="{00000000-0000-0000-0000-000000000000}"/>
  <bookViews>
    <workbookView xWindow="0" yWindow="0" windowWidth="18105" windowHeight="7425" xr2:uid="{804E7D2E-FE46-4095-9BFB-492BB8E8EEAC}"/>
  </bookViews>
  <sheets>
    <sheet name="Schválený rozpočet 2026" sheetId="7" r:id="rId1"/>
    <sheet name="Příspěvky školám 2026" sheetId="9" r:id="rId2"/>
  </sheets>
  <externalReferences>
    <externalReference r:id="rId3"/>
  </externalReferences>
  <definedNames>
    <definedName name="_xlnm.Print_Area" localSheetId="1">'Příspěvky školám 2026'!$A$1:$E$40</definedName>
    <definedName name="_xlnm.Print_Area" localSheetId="0">'Schválený rozpočet 2026'!$B$1:$J$15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9" l="1"/>
  <c r="E6" i="7" l="1"/>
  <c r="G33" i="9" l="1"/>
  <c r="G32" i="9"/>
  <c r="G21" i="9"/>
  <c r="G20" i="9"/>
  <c r="G27" i="9" s="1"/>
  <c r="E27" i="9"/>
  <c r="E26" i="9"/>
  <c r="G17" i="9"/>
  <c r="G26" i="9" s="1"/>
  <c r="G16" i="9"/>
  <c r="G14" i="9"/>
  <c r="E31" i="9"/>
  <c r="G13" i="9"/>
  <c r="G30" i="9" s="1"/>
  <c r="E25" i="9"/>
  <c r="E33" i="9"/>
  <c r="G10" i="9"/>
  <c r="G9" i="9"/>
  <c r="E32" i="9"/>
  <c r="G7" i="9"/>
  <c r="G6" i="9"/>
  <c r="G31" i="9" l="1"/>
  <c r="E28" i="9"/>
  <c r="E30" i="9"/>
  <c r="G25" i="9"/>
  <c r="G28" i="9" s="1"/>
  <c r="I8" i="7" l="1"/>
  <c r="G8" i="7"/>
  <c r="H8" i="7"/>
  <c r="G5" i="7"/>
  <c r="H5" i="7"/>
  <c r="I5" i="7"/>
  <c r="J5" i="7"/>
  <c r="J8" i="7"/>
  <c r="F8" i="7"/>
  <c r="H13" i="7" l="1"/>
  <c r="H15" i="7" s="1"/>
  <c r="J13" i="7"/>
  <c r="J15" i="7" s="1"/>
  <c r="I13" i="7"/>
  <c r="I15" i="7" s="1"/>
  <c r="G13" i="7"/>
  <c r="G15" i="7" s="1"/>
  <c r="F5" i="7"/>
  <c r="F13" i="7" s="1"/>
  <c r="F15" i="7" s="1"/>
  <c r="E8" i="7" l="1"/>
  <c r="E5" i="7" l="1"/>
  <c r="E13" i="7" s="1"/>
  <c r="E15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Martina Šnoblová</author>
  </authors>
  <commentList>
    <comment ref="E17" authorId="0" shapeId="0" xr:uid="{75DF01A5-EECC-4A63-A768-DC957722D604}">
      <text>
        <r>
          <rPr>
            <b/>
            <sz val="9"/>
            <color indexed="81"/>
            <rFont val="Tahoma"/>
            <family val="2"/>
            <charset val="238"/>
          </rPr>
          <t>Martina Šnoblová:</t>
        </r>
        <r>
          <rPr>
            <sz val="9"/>
            <color indexed="81"/>
            <rFont val="Tahoma"/>
            <family val="2"/>
            <charset val="238"/>
          </rPr>
          <t xml:space="preserve">
připočteno zaokrouhlení 0,35 Kč</t>
        </r>
      </text>
    </comment>
  </commentList>
</comments>
</file>

<file path=xl/sharedStrings.xml><?xml version="1.0" encoding="utf-8"?>
<sst xmlns="http://schemas.openxmlformats.org/spreadsheetml/2006/main" count="70" uniqueCount="56">
  <si>
    <t>v tis. Kč</t>
  </si>
  <si>
    <t>Skutečnost 2023</t>
  </si>
  <si>
    <t>Celkem výdaje</t>
  </si>
  <si>
    <t xml:space="preserve"> - běžné</t>
  </si>
  <si>
    <t>Celkem příjmy</t>
  </si>
  <si>
    <t xml:space="preserve"> - kapitálové</t>
  </si>
  <si>
    <t xml:space="preserve"> - dotační</t>
  </si>
  <si>
    <t>Rozpočtové saldo (ř.2 - ř.1)</t>
  </si>
  <si>
    <t>schodek rozpočtu záporný, přebytek v případě kladného čísla</t>
  </si>
  <si>
    <t>Skutečnost 2024</t>
  </si>
  <si>
    <t>Schválený rozpočet 2025</t>
  </si>
  <si>
    <t xml:space="preserve"> - daňové</t>
  </si>
  <si>
    <t>Financování</t>
  </si>
  <si>
    <t>Popis</t>
  </si>
  <si>
    <t>Položky</t>
  </si>
  <si>
    <t>Řádek</t>
  </si>
  <si>
    <r>
      <t xml:space="preserve"> - investiční</t>
    </r>
    <r>
      <rPr>
        <sz val="10"/>
        <rFont val="Arial"/>
        <family val="2"/>
        <charset val="238"/>
      </rPr>
      <t xml:space="preserve"> </t>
    </r>
  </si>
  <si>
    <r>
      <t xml:space="preserve"> - nedaňové a vlastní</t>
    </r>
    <r>
      <rPr>
        <sz val="10"/>
        <rFont val="Arial"/>
        <family val="2"/>
        <charset val="238"/>
      </rPr>
      <t xml:space="preserve"> </t>
    </r>
  </si>
  <si>
    <t>5xxx</t>
  </si>
  <si>
    <t>6xxx</t>
  </si>
  <si>
    <t>1xxx</t>
  </si>
  <si>
    <t>2xxx</t>
  </si>
  <si>
    <t>3xxx</t>
  </si>
  <si>
    <t>4xxx</t>
  </si>
  <si>
    <t>8xxx</t>
  </si>
  <si>
    <t>Upravený rozpočet 2025 k 31. 10.</t>
  </si>
  <si>
    <t>Skutečnost 2025 k 31. 10.</t>
  </si>
  <si>
    <t>Příspěvky příspěvkovým organizacím 2026</t>
  </si>
  <si>
    <t>Paragraf</t>
  </si>
  <si>
    <t>Položka</t>
  </si>
  <si>
    <t>Příspěvková organizace</t>
  </si>
  <si>
    <t>Druh příspěvku</t>
  </si>
  <si>
    <t>Schválené příspěvky 2025</t>
  </si>
  <si>
    <t>MŠ Karlická</t>
  </si>
  <si>
    <t>provozní</t>
  </si>
  <si>
    <t>provozní "na odpisy"</t>
  </si>
  <si>
    <t>nepedagogové</t>
  </si>
  <si>
    <t>BO</t>
  </si>
  <si>
    <t>Topolská</t>
  </si>
  <si>
    <t>MŠ Barevný ostrov</t>
  </si>
  <si>
    <t>MŠ Husova</t>
  </si>
  <si>
    <t>Základní škola</t>
  </si>
  <si>
    <t>Základní umělecká škola</t>
  </si>
  <si>
    <t>mateřské školy</t>
  </si>
  <si>
    <t>základní školy</t>
  </si>
  <si>
    <t>základní umělecké školy</t>
  </si>
  <si>
    <t>školy</t>
  </si>
  <si>
    <t>celkem</t>
  </si>
  <si>
    <t>příspěvek na provoz</t>
  </si>
  <si>
    <t>příspěvek "na odpisy"</t>
  </si>
  <si>
    <t>Schválený rozpočet města Černošice na rok 2026</t>
  </si>
  <si>
    <t>Schválený rozpočet 2026</t>
  </si>
  <si>
    <t>služby GTH</t>
  </si>
  <si>
    <t>GTH</t>
  </si>
  <si>
    <t>ve schváleném rozpočtu na rok 2026</t>
  </si>
  <si>
    <t>Schválené příspěvky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</si>
</sst>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0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0"/>
      <name val="Arial CE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9"/>
      <name val="Arial CE"/>
      <charset val="238"/>
    </font>
    <font>
      <b/>
      <sz val="9"/>
      <name val="Calibri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0" fillId="0" borderId="0"/>
    <xf numFmtId="0" fontId="11" fillId="0" borderId="0"/>
    <xf numFmtId="0" fontId="14" fillId="0" borderId="0"/>
    <xf numFmtId="0" fontId="2" fillId="0" borderId="0"/>
  </cellStyleXfs>
  <cellXfs count="113">
    <xf numFmtId="0" fontId="0" fillId="0" borderId="0" xfId="0"/>
    <xf numFmtId="0" fontId="2" fillId="0" borderId="0" xfId="1"/>
    <xf numFmtId="0" fontId="5" fillId="0" borderId="0" xfId="1" applyFont="1" applyAlignment="1">
      <alignment vertical="center"/>
    </xf>
    <xf numFmtId="0" fontId="2" fillId="0" borderId="0" xfId="1" applyAlignment="1">
      <alignment vertical="center"/>
    </xf>
    <xf numFmtId="3" fontId="2" fillId="0" borderId="0" xfId="1" applyNumberFormat="1" applyAlignment="1">
      <alignment vertical="center"/>
    </xf>
    <xf numFmtId="0" fontId="7" fillId="0" borderId="0" xfId="1" applyFont="1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8" fillId="0" borderId="0" xfId="1" applyNumberFormat="1" applyFont="1" applyAlignment="1">
      <alignment vertical="center"/>
    </xf>
    <xf numFmtId="0" fontId="8" fillId="0" borderId="0" xfId="1" applyFont="1"/>
    <xf numFmtId="0" fontId="12" fillId="0" borderId="3" xfId="1" applyFont="1" applyBorder="1" applyAlignment="1">
      <alignment horizontal="center" vertical="center"/>
    </xf>
    <xf numFmtId="3" fontId="8" fillId="0" borderId="9" xfId="1" applyNumberFormat="1" applyFont="1" applyBorder="1" applyAlignment="1">
      <alignment horizontal="right" vertical="center"/>
    </xf>
    <xf numFmtId="0" fontId="12" fillId="0" borderId="12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8" fillId="0" borderId="5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12" fillId="0" borderId="19" xfId="1" applyFont="1" applyBorder="1" applyAlignment="1">
      <alignment horizontal="center" vertical="center"/>
    </xf>
    <xf numFmtId="0" fontId="8" fillId="0" borderId="14" xfId="1" applyFont="1" applyBorder="1" applyAlignment="1">
      <alignment vertical="center"/>
    </xf>
    <xf numFmtId="0" fontId="7" fillId="0" borderId="15" xfId="1" applyFont="1" applyBorder="1" applyAlignment="1">
      <alignment vertical="center"/>
    </xf>
    <xf numFmtId="3" fontId="8" fillId="0" borderId="13" xfId="1" applyNumberFormat="1" applyFont="1" applyBorder="1" applyAlignment="1">
      <alignment horizontal="right" vertical="center"/>
    </xf>
    <xf numFmtId="0" fontId="12" fillId="0" borderId="25" xfId="1" applyFont="1" applyBorder="1" applyAlignment="1">
      <alignment horizontal="center" vertical="center"/>
    </xf>
    <xf numFmtId="0" fontId="12" fillId="0" borderId="26" xfId="1" applyFont="1" applyBorder="1" applyAlignment="1">
      <alignment vertical="center"/>
    </xf>
    <xf numFmtId="0" fontId="13" fillId="0" borderId="27" xfId="1" applyFont="1" applyBorder="1" applyAlignment="1">
      <alignment vertical="center"/>
    </xf>
    <xf numFmtId="3" fontId="12" fillId="0" borderId="28" xfId="1" applyNumberFormat="1" applyFont="1" applyBorder="1" applyAlignment="1">
      <alignment vertical="center"/>
    </xf>
    <xf numFmtId="0" fontId="8" fillId="0" borderId="20" xfId="1" applyFont="1" applyBorder="1" applyAlignment="1">
      <alignment vertical="center"/>
    </xf>
    <xf numFmtId="0" fontId="7" fillId="0" borderId="21" xfId="1" applyFont="1" applyBorder="1" applyAlignment="1">
      <alignment vertical="center"/>
    </xf>
    <xf numFmtId="3" fontId="8" fillId="0" borderId="22" xfId="1" applyNumberFormat="1" applyFont="1" applyBorder="1" applyAlignment="1">
      <alignment horizontal="right" vertical="center"/>
    </xf>
    <xf numFmtId="3" fontId="8" fillId="0" borderId="29" xfId="1" applyNumberFormat="1" applyFont="1" applyBorder="1" applyAlignment="1">
      <alignment horizontal="right" vertical="center"/>
    </xf>
    <xf numFmtId="3" fontId="2" fillId="0" borderId="3" xfId="1" applyNumberFormat="1" applyBorder="1" applyAlignment="1">
      <alignment vertical="center"/>
    </xf>
    <xf numFmtId="3" fontId="2" fillId="0" borderId="5" xfId="1" applyNumberFormat="1" applyBorder="1" applyAlignment="1">
      <alignment vertical="center"/>
    </xf>
    <xf numFmtId="3" fontId="2" fillId="0" borderId="6" xfId="1" applyNumberFormat="1" applyBorder="1" applyAlignment="1">
      <alignment vertical="center"/>
    </xf>
    <xf numFmtId="3" fontId="2" fillId="0" borderId="17" xfId="1" applyNumberFormat="1" applyBorder="1" applyAlignment="1">
      <alignment vertical="center"/>
    </xf>
    <xf numFmtId="3" fontId="2" fillId="0" borderId="23" xfId="1" applyNumberFormat="1" applyBorder="1" applyAlignment="1">
      <alignment vertical="center"/>
    </xf>
    <xf numFmtId="3" fontId="2" fillId="0" borderId="24" xfId="1" applyNumberFormat="1" applyBorder="1" applyAlignment="1">
      <alignment vertical="center"/>
    </xf>
    <xf numFmtId="3" fontId="2" fillId="0" borderId="19" xfId="1" applyNumberFormat="1" applyBorder="1" applyAlignment="1">
      <alignment vertical="center"/>
    </xf>
    <xf numFmtId="3" fontId="2" fillId="0" borderId="20" xfId="1" applyNumberFormat="1" applyBorder="1" applyAlignment="1">
      <alignment vertical="center"/>
    </xf>
    <xf numFmtId="3" fontId="2" fillId="0" borderId="21" xfId="1" applyNumberFormat="1" applyBorder="1" applyAlignment="1">
      <alignment vertical="center"/>
    </xf>
    <xf numFmtId="3" fontId="2" fillId="0" borderId="8" xfId="1" applyNumberFormat="1" applyBorder="1" applyAlignment="1">
      <alignment vertical="center"/>
    </xf>
    <xf numFmtId="3" fontId="2" fillId="0" borderId="10" xfId="1" applyNumberFormat="1" applyBorder="1" applyAlignment="1">
      <alignment vertical="center"/>
    </xf>
    <xf numFmtId="3" fontId="2" fillId="0" borderId="11" xfId="1" applyNumberFormat="1" applyBorder="1" applyAlignment="1">
      <alignment vertical="center"/>
    </xf>
    <xf numFmtId="0" fontId="7" fillId="2" borderId="17" xfId="1" applyFont="1" applyFill="1" applyBorder="1" applyAlignment="1">
      <alignment horizontal="center" vertical="center"/>
    </xf>
    <xf numFmtId="0" fontId="7" fillId="2" borderId="23" xfId="1" applyFont="1" applyFill="1" applyBorder="1" applyAlignment="1">
      <alignment vertical="center"/>
    </xf>
    <xf numFmtId="0" fontId="7" fillId="2" borderId="24" xfId="1" applyFont="1" applyFill="1" applyBorder="1" applyAlignment="1">
      <alignment vertical="center"/>
    </xf>
    <xf numFmtId="0" fontId="13" fillId="2" borderId="16" xfId="1" applyFont="1" applyFill="1" applyBorder="1" applyAlignment="1">
      <alignment horizontal="center" vertical="center" wrapText="1"/>
    </xf>
    <xf numFmtId="0" fontId="6" fillId="2" borderId="30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1" xfId="1" applyFont="1" applyFill="1" applyBorder="1" applyAlignment="1">
      <alignment horizontal="center" vertical="center" wrapText="1"/>
    </xf>
    <xf numFmtId="0" fontId="12" fillId="3" borderId="17" xfId="1" applyFont="1" applyFill="1" applyBorder="1" applyAlignment="1">
      <alignment horizontal="center" vertical="center"/>
    </xf>
    <xf numFmtId="0" fontId="12" fillId="3" borderId="23" xfId="1" applyFont="1" applyFill="1" applyBorder="1" applyAlignment="1">
      <alignment vertical="center"/>
    </xf>
    <xf numFmtId="0" fontId="13" fillId="3" borderId="24" xfId="1" applyFont="1" applyFill="1" applyBorder="1" applyAlignment="1">
      <alignment vertical="center"/>
    </xf>
    <xf numFmtId="3" fontId="12" fillId="3" borderId="16" xfId="1" applyNumberFormat="1" applyFont="1" applyFill="1" applyBorder="1" applyAlignment="1">
      <alignment horizontal="right" vertical="center"/>
    </xf>
    <xf numFmtId="3" fontId="2" fillId="3" borderId="17" xfId="1" applyNumberFormat="1" applyFill="1" applyBorder="1" applyAlignment="1">
      <alignment vertical="center"/>
    </xf>
    <xf numFmtId="3" fontId="2" fillId="3" borderId="23" xfId="1" applyNumberFormat="1" applyFill="1" applyBorder="1" applyAlignment="1">
      <alignment vertical="center"/>
    </xf>
    <xf numFmtId="0" fontId="2" fillId="3" borderId="24" xfId="1" applyFill="1" applyBorder="1"/>
    <xf numFmtId="3" fontId="2" fillId="3" borderId="24" xfId="1" applyNumberFormat="1" applyFill="1" applyBorder="1" applyAlignment="1">
      <alignment vertical="center"/>
    </xf>
    <xf numFmtId="0" fontId="12" fillId="3" borderId="18" xfId="1" applyFont="1" applyFill="1" applyBorder="1" applyAlignment="1">
      <alignment vertical="center"/>
    </xf>
    <xf numFmtId="3" fontId="12" fillId="3" borderId="16" xfId="1" applyNumberFormat="1" applyFont="1" applyFill="1" applyBorder="1" applyAlignment="1">
      <alignment vertical="center"/>
    </xf>
    <xf numFmtId="0" fontId="2" fillId="0" borderId="0" xfId="7"/>
    <xf numFmtId="0" fontId="15" fillId="0" borderId="0" xfId="6" applyFont="1"/>
    <xf numFmtId="0" fontId="14" fillId="0" borderId="0" xfId="6"/>
    <xf numFmtId="0" fontId="17" fillId="0" borderId="32" xfId="6" applyFont="1" applyBorder="1" applyAlignment="1">
      <alignment horizontal="center" vertical="center" wrapText="1"/>
    </xf>
    <xf numFmtId="0" fontId="17" fillId="0" borderId="33" xfId="6" applyFont="1" applyBorder="1" applyAlignment="1">
      <alignment horizontal="center" vertical="center" wrapText="1"/>
    </xf>
    <xf numFmtId="0" fontId="17" fillId="0" borderId="34" xfId="6" applyFont="1" applyBorder="1" applyAlignment="1">
      <alignment horizontal="center" vertical="center" wrapText="1"/>
    </xf>
    <xf numFmtId="0" fontId="18" fillId="0" borderId="16" xfId="6" applyFont="1" applyBorder="1" applyAlignment="1">
      <alignment horizontal="center" vertical="center" wrapText="1"/>
    </xf>
    <xf numFmtId="1" fontId="14" fillId="0" borderId="35" xfId="6" applyNumberFormat="1" applyBorder="1"/>
    <xf numFmtId="1" fontId="14" fillId="0" borderId="36" xfId="6" applyNumberFormat="1" applyBorder="1"/>
    <xf numFmtId="0" fontId="14" fillId="0" borderId="36" xfId="6" applyBorder="1"/>
    <xf numFmtId="3" fontId="14" fillId="0" borderId="37" xfId="6" applyNumberFormat="1" applyBorder="1"/>
    <xf numFmtId="3" fontId="14" fillId="0" borderId="4" xfId="6" applyNumberFormat="1" applyBorder="1"/>
    <xf numFmtId="1" fontId="14" fillId="0" borderId="38" xfId="6" applyNumberFormat="1" applyBorder="1"/>
    <xf numFmtId="1" fontId="14" fillId="0" borderId="5" xfId="6" applyNumberFormat="1" applyBorder="1"/>
    <xf numFmtId="0" fontId="14" fillId="0" borderId="5" xfId="6" applyBorder="1"/>
    <xf numFmtId="3" fontId="14" fillId="0" borderId="39" xfId="6" applyNumberFormat="1" applyBorder="1"/>
    <xf numFmtId="3" fontId="14" fillId="0" borderId="7" xfId="6" applyNumberFormat="1" applyBorder="1"/>
    <xf numFmtId="1" fontId="14" fillId="0" borderId="40" xfId="6" applyNumberFormat="1" applyBorder="1"/>
    <xf numFmtId="1" fontId="14" fillId="0" borderId="10" xfId="6" applyNumberFormat="1" applyBorder="1"/>
    <xf numFmtId="0" fontId="14" fillId="0" borderId="10" xfId="6" applyBorder="1"/>
    <xf numFmtId="3" fontId="14" fillId="0" borderId="41" xfId="6" applyNumberFormat="1" applyBorder="1"/>
    <xf numFmtId="3" fontId="14" fillId="0" borderId="13" xfId="6" applyNumberFormat="1" applyBorder="1"/>
    <xf numFmtId="1" fontId="14" fillId="0" borderId="42" xfId="6" applyNumberFormat="1" applyBorder="1"/>
    <xf numFmtId="1" fontId="14" fillId="0" borderId="1" xfId="6" applyNumberFormat="1" applyBorder="1"/>
    <xf numFmtId="0" fontId="14" fillId="0" borderId="1" xfId="6" applyBorder="1"/>
    <xf numFmtId="3" fontId="14" fillId="0" borderId="43" xfId="6" applyNumberFormat="1" applyBorder="1"/>
    <xf numFmtId="1" fontId="14" fillId="0" borderId="44" xfId="6" applyNumberFormat="1" applyBorder="1"/>
    <xf numFmtId="1" fontId="14" fillId="0" borderId="14" xfId="6" applyNumberFormat="1" applyBorder="1"/>
    <xf numFmtId="0" fontId="14" fillId="0" borderId="14" xfId="6" applyBorder="1"/>
    <xf numFmtId="0" fontId="14" fillId="0" borderId="46" xfId="6" applyBorder="1"/>
    <xf numFmtId="1" fontId="14" fillId="0" borderId="47" xfId="6" applyNumberFormat="1" applyBorder="1"/>
    <xf numFmtId="1" fontId="14" fillId="0" borderId="48" xfId="6" applyNumberFormat="1" applyBorder="1"/>
    <xf numFmtId="0" fontId="14" fillId="0" borderId="48" xfId="6" applyBorder="1"/>
    <xf numFmtId="3" fontId="14" fillId="0" borderId="49" xfId="6" applyNumberFormat="1" applyBorder="1"/>
    <xf numFmtId="1" fontId="14" fillId="0" borderId="50" xfId="6" applyNumberFormat="1" applyBorder="1"/>
    <xf numFmtId="1" fontId="14" fillId="0" borderId="46" xfId="6" applyNumberFormat="1" applyBorder="1"/>
    <xf numFmtId="3" fontId="14" fillId="0" borderId="51" xfId="6" applyNumberFormat="1" applyBorder="1"/>
    <xf numFmtId="164" fontId="14" fillId="0" borderId="0" xfId="6" applyNumberFormat="1"/>
    <xf numFmtId="4" fontId="14" fillId="0" borderId="0" xfId="6" applyNumberFormat="1"/>
    <xf numFmtId="4" fontId="14" fillId="0" borderId="52" xfId="6" applyNumberFormat="1" applyBorder="1"/>
    <xf numFmtId="0" fontId="14" fillId="0" borderId="0" xfId="6" applyAlignment="1">
      <alignment horizontal="right"/>
    </xf>
    <xf numFmtId="3" fontId="14" fillId="0" borderId="29" xfId="6" applyNumberFormat="1" applyBorder="1"/>
    <xf numFmtId="0" fontId="14" fillId="0" borderId="10" xfId="6" applyFill="1" applyBorder="1"/>
    <xf numFmtId="3" fontId="14" fillId="0" borderId="45" xfId="6" applyNumberFormat="1" applyFill="1" applyBorder="1"/>
    <xf numFmtId="0" fontId="14" fillId="0" borderId="1" xfId="6" applyFill="1" applyBorder="1"/>
    <xf numFmtId="3" fontId="14" fillId="0" borderId="49" xfId="6" applyNumberFormat="1" applyFill="1" applyBorder="1"/>
    <xf numFmtId="0" fontId="14" fillId="0" borderId="5" xfId="6" applyFill="1" applyBorder="1"/>
    <xf numFmtId="3" fontId="14" fillId="0" borderId="39" xfId="6" applyNumberFormat="1" applyFill="1" applyBorder="1"/>
    <xf numFmtId="3" fontId="14" fillId="0" borderId="41" xfId="6" applyNumberFormat="1" applyFill="1" applyBorder="1"/>
    <xf numFmtId="3" fontId="14" fillId="0" borderId="43" xfId="6" applyNumberFormat="1" applyFill="1" applyBorder="1"/>
    <xf numFmtId="0" fontId="19" fillId="0" borderId="0" xfId="1" applyFont="1" applyAlignment="1">
      <alignment horizontal="left"/>
    </xf>
    <xf numFmtId="0" fontId="15" fillId="0" borderId="0" xfId="6" applyFont="1" applyAlignment="1">
      <alignment horizontal="center"/>
    </xf>
    <xf numFmtId="0" fontId="16" fillId="0" borderId="0" xfId="6" applyFont="1" applyAlignment="1">
      <alignment horizontal="center"/>
    </xf>
  </cellXfs>
  <cellStyles count="8">
    <cellStyle name="Excel Built-in Normal" xfId="4" xr:uid="{83EEDC64-343B-4B50-8DFB-D52BE9249CE4}"/>
    <cellStyle name="Normální" xfId="0" builtinId="0"/>
    <cellStyle name="Normální 2" xfId="1" xr:uid="{04C147EA-573F-4C88-B4CE-EA9F581A946A}"/>
    <cellStyle name="Normální 2 2" xfId="7" xr:uid="{EF0A067C-932D-43CF-9F0C-8F2B0A4315BD}"/>
    <cellStyle name="Normální 2 2 2" xfId="6" xr:uid="{F90949E2-7903-448F-A4C5-D31824E55304}"/>
    <cellStyle name="Normální 3" xfId="5" xr:uid="{B4B05EA7-7D68-4886-B7D9-994ED843B3EC}"/>
    <cellStyle name="Normální 5" xfId="3" xr:uid="{6BBA749E-135E-420C-9AC6-6F5CF1491A96}"/>
    <cellStyle name="Procenta 2" xfId="2" xr:uid="{1AB9DA86-B044-457C-B168-06F77E97E1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_ROZPO&#268;ET/ROZPO&#268;ET%202026/2026_Priprava%20rozpoctu/Skoly/Skoly_projednani_rozpoctu/Pozadavky_skoly_2026_01122025_aktualn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Š Karlická"/>
      <sheetName val="MŠK - porovnání"/>
      <sheetName val="MŠ BO"/>
      <sheetName val="MŠ BO - porovnání"/>
      <sheetName val="MŠ HUS"/>
      <sheetName val="MŠ Hus - porovnání"/>
      <sheetName val="ZŠ "/>
      <sheetName val="ZŠ - porovnání"/>
      <sheetName val="ZUŠ "/>
      <sheetName val="ZUŠ - porovnání"/>
      <sheetName val="Příspěvky 2026 - souhrn"/>
      <sheetName val="MŠ - porovnání návrhů 2026"/>
      <sheetName val="Přehled hosp. 2024"/>
      <sheetName val="MŠ - Topolská"/>
      <sheetName val="MŠT - porovnání"/>
    </sheetNames>
    <sheetDataSet>
      <sheetData sheetId="0">
        <row r="80">
          <cell r="D80">
            <v>1562943</v>
          </cell>
          <cell r="I80">
            <v>1619600</v>
          </cell>
        </row>
        <row r="81">
          <cell r="I81">
            <v>691637</v>
          </cell>
        </row>
      </sheetData>
      <sheetData sheetId="1" refreshError="1"/>
      <sheetData sheetId="2">
        <row r="87">
          <cell r="D87">
            <v>1782503</v>
          </cell>
        </row>
      </sheetData>
      <sheetData sheetId="3" refreshError="1"/>
      <sheetData sheetId="4">
        <row r="86">
          <cell r="D86">
            <v>1159000.0000000005</v>
          </cell>
          <cell r="I86">
            <v>1164000</v>
          </cell>
        </row>
        <row r="87">
          <cell r="I87">
            <v>1350695</v>
          </cell>
        </row>
      </sheetData>
      <sheetData sheetId="5" refreshError="1"/>
      <sheetData sheetId="6">
        <row r="89">
          <cell r="D89">
            <v>7310752.0000000019</v>
          </cell>
          <cell r="I89">
            <v>8258500</v>
          </cell>
        </row>
        <row r="90">
          <cell r="I90">
            <v>5105416.6500000004</v>
          </cell>
        </row>
      </sheetData>
      <sheetData sheetId="7" refreshError="1"/>
      <sheetData sheetId="8">
        <row r="82">
          <cell r="D82">
            <v>81349.999999999767</v>
          </cell>
          <cell r="I82">
            <v>415500</v>
          </cell>
        </row>
        <row r="83">
          <cell r="I83">
            <v>438583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E3EF8-074C-4E5C-B2D2-0F0690036306}">
  <sheetPr>
    <pageSetUpPr fitToPage="1"/>
  </sheetPr>
  <dimension ref="A1:L16"/>
  <sheetViews>
    <sheetView tabSelected="1" workbookViewId="0">
      <selection activeCell="B1" sqref="B1"/>
    </sheetView>
  </sheetViews>
  <sheetFormatPr defaultRowHeight="12.75" x14ac:dyDescent="0.2"/>
  <cols>
    <col min="1" max="1" width="2.140625" style="1" customWidth="1"/>
    <col min="2" max="2" width="7.85546875" style="1" customWidth="1"/>
    <col min="3" max="3" width="60.42578125" style="1" customWidth="1"/>
    <col min="4" max="4" width="8.28515625" style="1" customWidth="1"/>
    <col min="5" max="5" width="15.7109375" style="1" customWidth="1"/>
    <col min="6" max="10" width="11.7109375" style="1" customWidth="1"/>
    <col min="11" max="16384" width="9.140625" style="1"/>
  </cols>
  <sheetData>
    <row r="1" spans="1:12" ht="18" x14ac:dyDescent="0.25">
      <c r="B1" s="110" t="s">
        <v>50</v>
      </c>
      <c r="C1" s="10"/>
      <c r="D1" s="10"/>
      <c r="E1" s="5"/>
    </row>
    <row r="2" spans="1:12" x14ac:dyDescent="0.2">
      <c r="B2" s="5" t="s">
        <v>0</v>
      </c>
      <c r="C2" s="5"/>
      <c r="D2" s="5"/>
      <c r="E2" s="5"/>
    </row>
    <row r="3" spans="1:12" ht="13.5" thickBot="1" x14ac:dyDescent="0.25">
      <c r="B3" s="5"/>
      <c r="C3" s="5"/>
      <c r="D3" s="5"/>
      <c r="E3" s="5"/>
    </row>
    <row r="4" spans="1:12" ht="36.75" thickBot="1" x14ac:dyDescent="0.25">
      <c r="A4" s="2"/>
      <c r="B4" s="43" t="s">
        <v>15</v>
      </c>
      <c r="C4" s="44" t="s">
        <v>13</v>
      </c>
      <c r="D4" s="45" t="s">
        <v>14</v>
      </c>
      <c r="E4" s="46" t="s">
        <v>51</v>
      </c>
      <c r="F4" s="47" t="s">
        <v>10</v>
      </c>
      <c r="G4" s="48" t="s">
        <v>25</v>
      </c>
      <c r="H4" s="48" t="s">
        <v>26</v>
      </c>
      <c r="I4" s="48" t="s">
        <v>9</v>
      </c>
      <c r="J4" s="49" t="s">
        <v>1</v>
      </c>
    </row>
    <row r="5" spans="1:12" ht="16.5" thickBot="1" x14ac:dyDescent="0.25">
      <c r="A5" s="3"/>
      <c r="B5" s="50">
        <v>1</v>
      </c>
      <c r="C5" s="51" t="s">
        <v>2</v>
      </c>
      <c r="D5" s="52"/>
      <c r="E5" s="53">
        <f t="shared" ref="E5:J5" si="0">SUM(E6:E7)</f>
        <v>603333.56364200008</v>
      </c>
      <c r="F5" s="54">
        <f t="shared" si="0"/>
        <v>583878.429</v>
      </c>
      <c r="G5" s="55">
        <f t="shared" si="0"/>
        <v>600588.49554999999</v>
      </c>
      <c r="H5" s="55">
        <f t="shared" si="0"/>
        <v>409625.97032999998</v>
      </c>
      <c r="I5" s="55">
        <f t="shared" si="0"/>
        <v>469518.68938999996</v>
      </c>
      <c r="J5" s="56">
        <f t="shared" si="0"/>
        <v>434019.42099999997</v>
      </c>
    </row>
    <row r="6" spans="1:12" ht="15.75" x14ac:dyDescent="0.2">
      <c r="A6" s="3"/>
      <c r="B6" s="19"/>
      <c r="C6" s="27" t="s">
        <v>3</v>
      </c>
      <c r="D6" s="28" t="s">
        <v>18</v>
      </c>
      <c r="E6" s="29">
        <f>451095.634642+1556</f>
        <v>452651.63464200002</v>
      </c>
      <c r="F6" s="37">
        <v>420806.39500000002</v>
      </c>
      <c r="G6" s="38">
        <v>427036.49877000001</v>
      </c>
      <c r="H6" s="38">
        <v>320168.23103999998</v>
      </c>
      <c r="I6" s="38">
        <v>373218.44861999998</v>
      </c>
      <c r="J6" s="39">
        <v>356993.09399999998</v>
      </c>
    </row>
    <row r="7" spans="1:12" ht="16.5" thickBot="1" x14ac:dyDescent="0.25">
      <c r="A7" s="3"/>
      <c r="B7" s="13"/>
      <c r="C7" s="20" t="s">
        <v>16</v>
      </c>
      <c r="D7" s="21" t="s">
        <v>19</v>
      </c>
      <c r="E7" s="22">
        <v>150681.929</v>
      </c>
      <c r="F7" s="40">
        <v>163072.03400000001</v>
      </c>
      <c r="G7" s="41">
        <v>173551.99677999999</v>
      </c>
      <c r="H7" s="41">
        <v>89457.739289999998</v>
      </c>
      <c r="I7" s="41">
        <v>96300.240770000004</v>
      </c>
      <c r="J7" s="42">
        <v>77026.327000000005</v>
      </c>
    </row>
    <row r="8" spans="1:12" ht="16.5" thickBot="1" x14ac:dyDescent="0.25">
      <c r="A8" s="3"/>
      <c r="B8" s="50">
        <v>2</v>
      </c>
      <c r="C8" s="51" t="s">
        <v>4</v>
      </c>
      <c r="D8" s="52"/>
      <c r="E8" s="53">
        <f>SUM(E9:E12)</f>
        <v>495189.19999999995</v>
      </c>
      <c r="F8" s="54">
        <f t="shared" ref="F8:J8" si="1">SUM(F9:F12)</f>
        <v>460456.98600000003</v>
      </c>
      <c r="G8" s="55">
        <f t="shared" si="1"/>
        <v>477167.05255000002</v>
      </c>
      <c r="H8" s="55">
        <f t="shared" si="1"/>
        <v>441350.52781</v>
      </c>
      <c r="I8" s="55">
        <f t="shared" si="1"/>
        <v>466553.79703999998</v>
      </c>
      <c r="J8" s="57">
        <f t="shared" si="1"/>
        <v>466979.92397</v>
      </c>
    </row>
    <row r="9" spans="1:12" ht="15.75" x14ac:dyDescent="0.2">
      <c r="A9" s="3"/>
      <c r="B9" s="19"/>
      <c r="C9" s="27" t="s">
        <v>11</v>
      </c>
      <c r="D9" s="28" t="s">
        <v>20</v>
      </c>
      <c r="E9" s="30">
        <v>276128</v>
      </c>
      <c r="F9" s="37">
        <v>236845</v>
      </c>
      <c r="G9" s="38">
        <v>236845</v>
      </c>
      <c r="H9" s="38">
        <v>212101.48816000001</v>
      </c>
      <c r="I9" s="38">
        <v>244073.84875999999</v>
      </c>
      <c r="J9" s="39">
        <v>228767.49301999999</v>
      </c>
    </row>
    <row r="10" spans="1:12" ht="15.75" x14ac:dyDescent="0.2">
      <c r="A10" s="3"/>
      <c r="B10" s="11"/>
      <c r="C10" s="17" t="s">
        <v>17</v>
      </c>
      <c r="D10" s="18" t="s">
        <v>21</v>
      </c>
      <c r="E10" s="12">
        <v>86469.539999999979</v>
      </c>
      <c r="F10" s="31">
        <v>88443</v>
      </c>
      <c r="G10" s="32">
        <v>93064.525999999998</v>
      </c>
      <c r="H10" s="32">
        <v>115571.62940000001</v>
      </c>
      <c r="I10" s="32">
        <v>90620.826530000006</v>
      </c>
      <c r="J10" s="33">
        <v>109435.35894999999</v>
      </c>
    </row>
    <row r="11" spans="1:12" ht="15.75" x14ac:dyDescent="0.2">
      <c r="A11" s="3"/>
      <c r="B11" s="11"/>
      <c r="C11" s="17" t="s">
        <v>5</v>
      </c>
      <c r="D11" s="18" t="s">
        <v>22</v>
      </c>
      <c r="E11" s="12">
        <v>600</v>
      </c>
      <c r="F11" s="31">
        <v>1300</v>
      </c>
      <c r="G11" s="32">
        <v>1300</v>
      </c>
      <c r="H11" s="32">
        <v>1139</v>
      </c>
      <c r="I11" s="32">
        <v>2695.4</v>
      </c>
      <c r="J11" s="33">
        <v>2409.7750000000001</v>
      </c>
    </row>
    <row r="12" spans="1:12" ht="16.5" thickBot="1" x14ac:dyDescent="0.25">
      <c r="A12" s="3"/>
      <c r="B12" s="13"/>
      <c r="C12" s="20" t="s">
        <v>6</v>
      </c>
      <c r="D12" s="21" t="s">
        <v>23</v>
      </c>
      <c r="E12" s="22">
        <v>131991.65999999997</v>
      </c>
      <c r="F12" s="40">
        <v>133868.986</v>
      </c>
      <c r="G12" s="41">
        <v>145957.52655000001</v>
      </c>
      <c r="H12" s="41">
        <v>112538.41024999996</v>
      </c>
      <c r="I12" s="41">
        <v>129163.72174999997</v>
      </c>
      <c r="J12" s="42">
        <v>126367.29700000001</v>
      </c>
    </row>
    <row r="13" spans="1:12" ht="16.5" thickBot="1" x14ac:dyDescent="0.25">
      <c r="A13" s="3"/>
      <c r="B13" s="23">
        <v>3</v>
      </c>
      <c r="C13" s="24" t="s">
        <v>7</v>
      </c>
      <c r="D13" s="25"/>
      <c r="E13" s="26">
        <f t="shared" ref="E13:J13" si="2">E8-E5</f>
        <v>-108144.36364200013</v>
      </c>
      <c r="F13" s="34">
        <f t="shared" si="2"/>
        <v>-123421.44299999997</v>
      </c>
      <c r="G13" s="35">
        <f t="shared" si="2"/>
        <v>-123421.44299999997</v>
      </c>
      <c r="H13" s="35">
        <f t="shared" si="2"/>
        <v>31724.557480000018</v>
      </c>
      <c r="I13" s="35">
        <f t="shared" si="2"/>
        <v>-2964.8923499999801</v>
      </c>
      <c r="J13" s="36">
        <f t="shared" si="2"/>
        <v>32960.50297000003</v>
      </c>
      <c r="L13" s="5" t="s">
        <v>8</v>
      </c>
    </row>
    <row r="14" spans="1:12" ht="16.5" thickBot="1" x14ac:dyDescent="0.25">
      <c r="A14" s="3"/>
      <c r="B14" s="14"/>
      <c r="C14" s="15"/>
      <c r="D14" s="16"/>
      <c r="E14" s="9"/>
      <c r="F14" s="4"/>
      <c r="G14" s="4"/>
      <c r="H14" s="4"/>
      <c r="I14" s="4"/>
      <c r="J14" s="4"/>
    </row>
    <row r="15" spans="1:12" ht="16.5" thickBot="1" x14ac:dyDescent="0.25">
      <c r="A15" s="3"/>
      <c r="B15" s="50">
        <v>4</v>
      </c>
      <c r="C15" s="58" t="s">
        <v>12</v>
      </c>
      <c r="D15" s="52" t="s">
        <v>24</v>
      </c>
      <c r="E15" s="59">
        <f>-E13</f>
        <v>108144.36364200013</v>
      </c>
      <c r="F15" s="54">
        <f t="shared" ref="F15:J15" si="3">-F13</f>
        <v>123421.44299999997</v>
      </c>
      <c r="G15" s="55">
        <f t="shared" si="3"/>
        <v>123421.44299999997</v>
      </c>
      <c r="H15" s="55">
        <f t="shared" si="3"/>
        <v>-31724.557480000018</v>
      </c>
      <c r="I15" s="55">
        <f t="shared" si="3"/>
        <v>2964.8923499999801</v>
      </c>
      <c r="J15" s="57">
        <f t="shared" si="3"/>
        <v>-32960.50297000003</v>
      </c>
    </row>
    <row r="16" spans="1:12" ht="15.75" x14ac:dyDescent="0.2">
      <c r="A16" s="3"/>
      <c r="B16" s="6"/>
      <c r="C16" s="7"/>
      <c r="D16" s="7"/>
      <c r="E16" s="8"/>
      <c r="F16" s="3"/>
      <c r="G16" s="3"/>
      <c r="H16" s="3"/>
      <c r="I16" s="3"/>
    </row>
  </sheetData>
  <pageMargins left="0.7" right="0.7" top="0.78740157499999996" bottom="0.78740157499999996" header="0.3" footer="0.3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1B029-FB60-4D3D-87BC-0102EB6B8212}">
  <sheetPr>
    <pageSetUpPr fitToPage="1"/>
  </sheetPr>
  <dimension ref="A1:I33"/>
  <sheetViews>
    <sheetView workbookViewId="0">
      <selection activeCell="E10" sqref="E10"/>
    </sheetView>
  </sheetViews>
  <sheetFormatPr defaultRowHeight="12.75" x14ac:dyDescent="0.2"/>
  <cols>
    <col min="1" max="1" width="10.7109375" style="60" customWidth="1"/>
    <col min="2" max="2" width="9.140625" style="60"/>
    <col min="3" max="3" width="26" style="60" bestFit="1" customWidth="1"/>
    <col min="4" max="4" width="18" style="60" bestFit="1" customWidth="1"/>
    <col min="5" max="5" width="16.85546875" style="60" customWidth="1"/>
    <col min="6" max="6" width="9.140625" style="60"/>
    <col min="7" max="7" width="15.7109375" style="60" customWidth="1"/>
    <col min="8" max="9" width="10.7109375" style="60" customWidth="1"/>
    <col min="10" max="256" width="9.140625" style="60"/>
    <col min="257" max="257" width="10.7109375" style="60" customWidth="1"/>
    <col min="258" max="258" width="9.140625" style="60"/>
    <col min="259" max="259" width="26" style="60" bestFit="1" customWidth="1"/>
    <col min="260" max="260" width="18" style="60" bestFit="1" customWidth="1"/>
    <col min="261" max="261" width="16.85546875" style="60" customWidth="1"/>
    <col min="262" max="262" width="9.140625" style="60"/>
    <col min="263" max="263" width="15.7109375" style="60" customWidth="1"/>
    <col min="264" max="265" width="10.7109375" style="60" customWidth="1"/>
    <col min="266" max="512" width="9.140625" style="60"/>
    <col min="513" max="513" width="10.7109375" style="60" customWidth="1"/>
    <col min="514" max="514" width="9.140625" style="60"/>
    <col min="515" max="515" width="26" style="60" bestFit="1" customWidth="1"/>
    <col min="516" max="516" width="18" style="60" bestFit="1" customWidth="1"/>
    <col min="517" max="517" width="16.85546875" style="60" customWidth="1"/>
    <col min="518" max="518" width="9.140625" style="60"/>
    <col min="519" max="519" width="15.7109375" style="60" customWidth="1"/>
    <col min="520" max="521" width="10.7109375" style="60" customWidth="1"/>
    <col min="522" max="768" width="9.140625" style="60"/>
    <col min="769" max="769" width="10.7109375" style="60" customWidth="1"/>
    <col min="770" max="770" width="9.140625" style="60"/>
    <col min="771" max="771" width="26" style="60" bestFit="1" customWidth="1"/>
    <col min="772" max="772" width="18" style="60" bestFit="1" customWidth="1"/>
    <col min="773" max="773" width="16.85546875" style="60" customWidth="1"/>
    <col min="774" max="774" width="9.140625" style="60"/>
    <col min="775" max="775" width="15.7109375" style="60" customWidth="1"/>
    <col min="776" max="777" width="10.7109375" style="60" customWidth="1"/>
    <col min="778" max="1024" width="9.140625" style="60"/>
    <col min="1025" max="1025" width="10.7109375" style="60" customWidth="1"/>
    <col min="1026" max="1026" width="9.140625" style="60"/>
    <col min="1027" max="1027" width="26" style="60" bestFit="1" customWidth="1"/>
    <col min="1028" max="1028" width="18" style="60" bestFit="1" customWidth="1"/>
    <col min="1029" max="1029" width="16.85546875" style="60" customWidth="1"/>
    <col min="1030" max="1030" width="9.140625" style="60"/>
    <col min="1031" max="1031" width="15.7109375" style="60" customWidth="1"/>
    <col min="1032" max="1033" width="10.7109375" style="60" customWidth="1"/>
    <col min="1034" max="1280" width="9.140625" style="60"/>
    <col min="1281" max="1281" width="10.7109375" style="60" customWidth="1"/>
    <col min="1282" max="1282" width="9.140625" style="60"/>
    <col min="1283" max="1283" width="26" style="60" bestFit="1" customWidth="1"/>
    <col min="1284" max="1284" width="18" style="60" bestFit="1" customWidth="1"/>
    <col min="1285" max="1285" width="16.85546875" style="60" customWidth="1"/>
    <col min="1286" max="1286" width="9.140625" style="60"/>
    <col min="1287" max="1287" width="15.7109375" style="60" customWidth="1"/>
    <col min="1288" max="1289" width="10.7109375" style="60" customWidth="1"/>
    <col min="1290" max="1536" width="9.140625" style="60"/>
    <col min="1537" max="1537" width="10.7109375" style="60" customWidth="1"/>
    <col min="1538" max="1538" width="9.140625" style="60"/>
    <col min="1539" max="1539" width="26" style="60" bestFit="1" customWidth="1"/>
    <col min="1540" max="1540" width="18" style="60" bestFit="1" customWidth="1"/>
    <col min="1541" max="1541" width="16.85546875" style="60" customWidth="1"/>
    <col min="1542" max="1542" width="9.140625" style="60"/>
    <col min="1543" max="1543" width="15.7109375" style="60" customWidth="1"/>
    <col min="1544" max="1545" width="10.7109375" style="60" customWidth="1"/>
    <col min="1546" max="1792" width="9.140625" style="60"/>
    <col min="1793" max="1793" width="10.7109375" style="60" customWidth="1"/>
    <col min="1794" max="1794" width="9.140625" style="60"/>
    <col min="1795" max="1795" width="26" style="60" bestFit="1" customWidth="1"/>
    <col min="1796" max="1796" width="18" style="60" bestFit="1" customWidth="1"/>
    <col min="1797" max="1797" width="16.85546875" style="60" customWidth="1"/>
    <col min="1798" max="1798" width="9.140625" style="60"/>
    <col min="1799" max="1799" width="15.7109375" style="60" customWidth="1"/>
    <col min="1800" max="1801" width="10.7109375" style="60" customWidth="1"/>
    <col min="1802" max="2048" width="9.140625" style="60"/>
    <col min="2049" max="2049" width="10.7109375" style="60" customWidth="1"/>
    <col min="2050" max="2050" width="9.140625" style="60"/>
    <col min="2051" max="2051" width="26" style="60" bestFit="1" customWidth="1"/>
    <col min="2052" max="2052" width="18" style="60" bestFit="1" customWidth="1"/>
    <col min="2053" max="2053" width="16.85546875" style="60" customWidth="1"/>
    <col min="2054" max="2054" width="9.140625" style="60"/>
    <col min="2055" max="2055" width="15.7109375" style="60" customWidth="1"/>
    <col min="2056" max="2057" width="10.7109375" style="60" customWidth="1"/>
    <col min="2058" max="2304" width="9.140625" style="60"/>
    <col min="2305" max="2305" width="10.7109375" style="60" customWidth="1"/>
    <col min="2306" max="2306" width="9.140625" style="60"/>
    <col min="2307" max="2307" width="26" style="60" bestFit="1" customWidth="1"/>
    <col min="2308" max="2308" width="18" style="60" bestFit="1" customWidth="1"/>
    <col min="2309" max="2309" width="16.85546875" style="60" customWidth="1"/>
    <col min="2310" max="2310" width="9.140625" style="60"/>
    <col min="2311" max="2311" width="15.7109375" style="60" customWidth="1"/>
    <col min="2312" max="2313" width="10.7109375" style="60" customWidth="1"/>
    <col min="2314" max="2560" width="9.140625" style="60"/>
    <col min="2561" max="2561" width="10.7109375" style="60" customWidth="1"/>
    <col min="2562" max="2562" width="9.140625" style="60"/>
    <col min="2563" max="2563" width="26" style="60" bestFit="1" customWidth="1"/>
    <col min="2564" max="2564" width="18" style="60" bestFit="1" customWidth="1"/>
    <col min="2565" max="2565" width="16.85546875" style="60" customWidth="1"/>
    <col min="2566" max="2566" width="9.140625" style="60"/>
    <col min="2567" max="2567" width="15.7109375" style="60" customWidth="1"/>
    <col min="2568" max="2569" width="10.7109375" style="60" customWidth="1"/>
    <col min="2570" max="2816" width="9.140625" style="60"/>
    <col min="2817" max="2817" width="10.7109375" style="60" customWidth="1"/>
    <col min="2818" max="2818" width="9.140625" style="60"/>
    <col min="2819" max="2819" width="26" style="60" bestFit="1" customWidth="1"/>
    <col min="2820" max="2820" width="18" style="60" bestFit="1" customWidth="1"/>
    <col min="2821" max="2821" width="16.85546875" style="60" customWidth="1"/>
    <col min="2822" max="2822" width="9.140625" style="60"/>
    <col min="2823" max="2823" width="15.7109375" style="60" customWidth="1"/>
    <col min="2824" max="2825" width="10.7109375" style="60" customWidth="1"/>
    <col min="2826" max="3072" width="9.140625" style="60"/>
    <col min="3073" max="3073" width="10.7109375" style="60" customWidth="1"/>
    <col min="3074" max="3074" width="9.140625" style="60"/>
    <col min="3075" max="3075" width="26" style="60" bestFit="1" customWidth="1"/>
    <col min="3076" max="3076" width="18" style="60" bestFit="1" customWidth="1"/>
    <col min="3077" max="3077" width="16.85546875" style="60" customWidth="1"/>
    <col min="3078" max="3078" width="9.140625" style="60"/>
    <col min="3079" max="3079" width="15.7109375" style="60" customWidth="1"/>
    <col min="3080" max="3081" width="10.7109375" style="60" customWidth="1"/>
    <col min="3082" max="3328" width="9.140625" style="60"/>
    <col min="3329" max="3329" width="10.7109375" style="60" customWidth="1"/>
    <col min="3330" max="3330" width="9.140625" style="60"/>
    <col min="3331" max="3331" width="26" style="60" bestFit="1" customWidth="1"/>
    <col min="3332" max="3332" width="18" style="60" bestFit="1" customWidth="1"/>
    <col min="3333" max="3333" width="16.85546875" style="60" customWidth="1"/>
    <col min="3334" max="3334" width="9.140625" style="60"/>
    <col min="3335" max="3335" width="15.7109375" style="60" customWidth="1"/>
    <col min="3336" max="3337" width="10.7109375" style="60" customWidth="1"/>
    <col min="3338" max="3584" width="9.140625" style="60"/>
    <col min="3585" max="3585" width="10.7109375" style="60" customWidth="1"/>
    <col min="3586" max="3586" width="9.140625" style="60"/>
    <col min="3587" max="3587" width="26" style="60" bestFit="1" customWidth="1"/>
    <col min="3588" max="3588" width="18" style="60" bestFit="1" customWidth="1"/>
    <col min="3589" max="3589" width="16.85546875" style="60" customWidth="1"/>
    <col min="3590" max="3590" width="9.140625" style="60"/>
    <col min="3591" max="3591" width="15.7109375" style="60" customWidth="1"/>
    <col min="3592" max="3593" width="10.7109375" style="60" customWidth="1"/>
    <col min="3594" max="3840" width="9.140625" style="60"/>
    <col min="3841" max="3841" width="10.7109375" style="60" customWidth="1"/>
    <col min="3842" max="3842" width="9.140625" style="60"/>
    <col min="3843" max="3843" width="26" style="60" bestFit="1" customWidth="1"/>
    <col min="3844" max="3844" width="18" style="60" bestFit="1" customWidth="1"/>
    <col min="3845" max="3845" width="16.85546875" style="60" customWidth="1"/>
    <col min="3846" max="3846" width="9.140625" style="60"/>
    <col min="3847" max="3847" width="15.7109375" style="60" customWidth="1"/>
    <col min="3848" max="3849" width="10.7109375" style="60" customWidth="1"/>
    <col min="3850" max="4096" width="9.140625" style="60"/>
    <col min="4097" max="4097" width="10.7109375" style="60" customWidth="1"/>
    <col min="4098" max="4098" width="9.140625" style="60"/>
    <col min="4099" max="4099" width="26" style="60" bestFit="1" customWidth="1"/>
    <col min="4100" max="4100" width="18" style="60" bestFit="1" customWidth="1"/>
    <col min="4101" max="4101" width="16.85546875" style="60" customWidth="1"/>
    <col min="4102" max="4102" width="9.140625" style="60"/>
    <col min="4103" max="4103" width="15.7109375" style="60" customWidth="1"/>
    <col min="4104" max="4105" width="10.7109375" style="60" customWidth="1"/>
    <col min="4106" max="4352" width="9.140625" style="60"/>
    <col min="4353" max="4353" width="10.7109375" style="60" customWidth="1"/>
    <col min="4354" max="4354" width="9.140625" style="60"/>
    <col min="4355" max="4355" width="26" style="60" bestFit="1" customWidth="1"/>
    <col min="4356" max="4356" width="18" style="60" bestFit="1" customWidth="1"/>
    <col min="4357" max="4357" width="16.85546875" style="60" customWidth="1"/>
    <col min="4358" max="4358" width="9.140625" style="60"/>
    <col min="4359" max="4359" width="15.7109375" style="60" customWidth="1"/>
    <col min="4360" max="4361" width="10.7109375" style="60" customWidth="1"/>
    <col min="4362" max="4608" width="9.140625" style="60"/>
    <col min="4609" max="4609" width="10.7109375" style="60" customWidth="1"/>
    <col min="4610" max="4610" width="9.140625" style="60"/>
    <col min="4611" max="4611" width="26" style="60" bestFit="1" customWidth="1"/>
    <col min="4612" max="4612" width="18" style="60" bestFit="1" customWidth="1"/>
    <col min="4613" max="4613" width="16.85546875" style="60" customWidth="1"/>
    <col min="4614" max="4614" width="9.140625" style="60"/>
    <col min="4615" max="4615" width="15.7109375" style="60" customWidth="1"/>
    <col min="4616" max="4617" width="10.7109375" style="60" customWidth="1"/>
    <col min="4618" max="4864" width="9.140625" style="60"/>
    <col min="4865" max="4865" width="10.7109375" style="60" customWidth="1"/>
    <col min="4866" max="4866" width="9.140625" style="60"/>
    <col min="4867" max="4867" width="26" style="60" bestFit="1" customWidth="1"/>
    <col min="4868" max="4868" width="18" style="60" bestFit="1" customWidth="1"/>
    <col min="4869" max="4869" width="16.85546875" style="60" customWidth="1"/>
    <col min="4870" max="4870" width="9.140625" style="60"/>
    <col min="4871" max="4871" width="15.7109375" style="60" customWidth="1"/>
    <col min="4872" max="4873" width="10.7109375" style="60" customWidth="1"/>
    <col min="4874" max="5120" width="9.140625" style="60"/>
    <col min="5121" max="5121" width="10.7109375" style="60" customWidth="1"/>
    <col min="5122" max="5122" width="9.140625" style="60"/>
    <col min="5123" max="5123" width="26" style="60" bestFit="1" customWidth="1"/>
    <col min="5124" max="5124" width="18" style="60" bestFit="1" customWidth="1"/>
    <col min="5125" max="5125" width="16.85546875" style="60" customWidth="1"/>
    <col min="5126" max="5126" width="9.140625" style="60"/>
    <col min="5127" max="5127" width="15.7109375" style="60" customWidth="1"/>
    <col min="5128" max="5129" width="10.7109375" style="60" customWidth="1"/>
    <col min="5130" max="5376" width="9.140625" style="60"/>
    <col min="5377" max="5377" width="10.7109375" style="60" customWidth="1"/>
    <col min="5378" max="5378" width="9.140625" style="60"/>
    <col min="5379" max="5379" width="26" style="60" bestFit="1" customWidth="1"/>
    <col min="5380" max="5380" width="18" style="60" bestFit="1" customWidth="1"/>
    <col min="5381" max="5381" width="16.85546875" style="60" customWidth="1"/>
    <col min="5382" max="5382" width="9.140625" style="60"/>
    <col min="5383" max="5383" width="15.7109375" style="60" customWidth="1"/>
    <col min="5384" max="5385" width="10.7109375" style="60" customWidth="1"/>
    <col min="5386" max="5632" width="9.140625" style="60"/>
    <col min="5633" max="5633" width="10.7109375" style="60" customWidth="1"/>
    <col min="5634" max="5634" width="9.140625" style="60"/>
    <col min="5635" max="5635" width="26" style="60" bestFit="1" customWidth="1"/>
    <col min="5636" max="5636" width="18" style="60" bestFit="1" customWidth="1"/>
    <col min="5637" max="5637" width="16.85546875" style="60" customWidth="1"/>
    <col min="5638" max="5638" width="9.140625" style="60"/>
    <col min="5639" max="5639" width="15.7109375" style="60" customWidth="1"/>
    <col min="5640" max="5641" width="10.7109375" style="60" customWidth="1"/>
    <col min="5642" max="5888" width="9.140625" style="60"/>
    <col min="5889" max="5889" width="10.7109375" style="60" customWidth="1"/>
    <col min="5890" max="5890" width="9.140625" style="60"/>
    <col min="5891" max="5891" width="26" style="60" bestFit="1" customWidth="1"/>
    <col min="5892" max="5892" width="18" style="60" bestFit="1" customWidth="1"/>
    <col min="5893" max="5893" width="16.85546875" style="60" customWidth="1"/>
    <col min="5894" max="5894" width="9.140625" style="60"/>
    <col min="5895" max="5895" width="15.7109375" style="60" customWidth="1"/>
    <col min="5896" max="5897" width="10.7109375" style="60" customWidth="1"/>
    <col min="5898" max="6144" width="9.140625" style="60"/>
    <col min="6145" max="6145" width="10.7109375" style="60" customWidth="1"/>
    <col min="6146" max="6146" width="9.140625" style="60"/>
    <col min="6147" max="6147" width="26" style="60" bestFit="1" customWidth="1"/>
    <col min="6148" max="6148" width="18" style="60" bestFit="1" customWidth="1"/>
    <col min="6149" max="6149" width="16.85546875" style="60" customWidth="1"/>
    <col min="6150" max="6150" width="9.140625" style="60"/>
    <col min="6151" max="6151" width="15.7109375" style="60" customWidth="1"/>
    <col min="6152" max="6153" width="10.7109375" style="60" customWidth="1"/>
    <col min="6154" max="6400" width="9.140625" style="60"/>
    <col min="6401" max="6401" width="10.7109375" style="60" customWidth="1"/>
    <col min="6402" max="6402" width="9.140625" style="60"/>
    <col min="6403" max="6403" width="26" style="60" bestFit="1" customWidth="1"/>
    <col min="6404" max="6404" width="18" style="60" bestFit="1" customWidth="1"/>
    <col min="6405" max="6405" width="16.85546875" style="60" customWidth="1"/>
    <col min="6406" max="6406" width="9.140625" style="60"/>
    <col min="6407" max="6407" width="15.7109375" style="60" customWidth="1"/>
    <col min="6408" max="6409" width="10.7109375" style="60" customWidth="1"/>
    <col min="6410" max="6656" width="9.140625" style="60"/>
    <col min="6657" max="6657" width="10.7109375" style="60" customWidth="1"/>
    <col min="6658" max="6658" width="9.140625" style="60"/>
    <col min="6659" max="6659" width="26" style="60" bestFit="1" customWidth="1"/>
    <col min="6660" max="6660" width="18" style="60" bestFit="1" customWidth="1"/>
    <col min="6661" max="6661" width="16.85546875" style="60" customWidth="1"/>
    <col min="6662" max="6662" width="9.140625" style="60"/>
    <col min="6663" max="6663" width="15.7109375" style="60" customWidth="1"/>
    <col min="6664" max="6665" width="10.7109375" style="60" customWidth="1"/>
    <col min="6666" max="6912" width="9.140625" style="60"/>
    <col min="6913" max="6913" width="10.7109375" style="60" customWidth="1"/>
    <col min="6914" max="6914" width="9.140625" style="60"/>
    <col min="6915" max="6915" width="26" style="60" bestFit="1" customWidth="1"/>
    <col min="6916" max="6916" width="18" style="60" bestFit="1" customWidth="1"/>
    <col min="6917" max="6917" width="16.85546875" style="60" customWidth="1"/>
    <col min="6918" max="6918" width="9.140625" style="60"/>
    <col min="6919" max="6919" width="15.7109375" style="60" customWidth="1"/>
    <col min="6920" max="6921" width="10.7109375" style="60" customWidth="1"/>
    <col min="6922" max="7168" width="9.140625" style="60"/>
    <col min="7169" max="7169" width="10.7109375" style="60" customWidth="1"/>
    <col min="7170" max="7170" width="9.140625" style="60"/>
    <col min="7171" max="7171" width="26" style="60" bestFit="1" customWidth="1"/>
    <col min="7172" max="7172" width="18" style="60" bestFit="1" customWidth="1"/>
    <col min="7173" max="7173" width="16.85546875" style="60" customWidth="1"/>
    <col min="7174" max="7174" width="9.140625" style="60"/>
    <col min="7175" max="7175" width="15.7109375" style="60" customWidth="1"/>
    <col min="7176" max="7177" width="10.7109375" style="60" customWidth="1"/>
    <col min="7178" max="7424" width="9.140625" style="60"/>
    <col min="7425" max="7425" width="10.7109375" style="60" customWidth="1"/>
    <col min="7426" max="7426" width="9.140625" style="60"/>
    <col min="7427" max="7427" width="26" style="60" bestFit="1" customWidth="1"/>
    <col min="7428" max="7428" width="18" style="60" bestFit="1" customWidth="1"/>
    <col min="7429" max="7429" width="16.85546875" style="60" customWidth="1"/>
    <col min="7430" max="7430" width="9.140625" style="60"/>
    <col min="7431" max="7431" width="15.7109375" style="60" customWidth="1"/>
    <col min="7432" max="7433" width="10.7109375" style="60" customWidth="1"/>
    <col min="7434" max="7680" width="9.140625" style="60"/>
    <col min="7681" max="7681" width="10.7109375" style="60" customWidth="1"/>
    <col min="7682" max="7682" width="9.140625" style="60"/>
    <col min="7683" max="7683" width="26" style="60" bestFit="1" customWidth="1"/>
    <col min="7684" max="7684" width="18" style="60" bestFit="1" customWidth="1"/>
    <col min="7685" max="7685" width="16.85546875" style="60" customWidth="1"/>
    <col min="7686" max="7686" width="9.140625" style="60"/>
    <col min="7687" max="7687" width="15.7109375" style="60" customWidth="1"/>
    <col min="7688" max="7689" width="10.7109375" style="60" customWidth="1"/>
    <col min="7690" max="7936" width="9.140625" style="60"/>
    <col min="7937" max="7937" width="10.7109375" style="60" customWidth="1"/>
    <col min="7938" max="7938" width="9.140625" style="60"/>
    <col min="7939" max="7939" width="26" style="60" bestFit="1" customWidth="1"/>
    <col min="7940" max="7940" width="18" style="60" bestFit="1" customWidth="1"/>
    <col min="7941" max="7941" width="16.85546875" style="60" customWidth="1"/>
    <col min="7942" max="7942" width="9.140625" style="60"/>
    <col min="7943" max="7943" width="15.7109375" style="60" customWidth="1"/>
    <col min="7944" max="7945" width="10.7109375" style="60" customWidth="1"/>
    <col min="7946" max="8192" width="9.140625" style="60"/>
    <col min="8193" max="8193" width="10.7109375" style="60" customWidth="1"/>
    <col min="8194" max="8194" width="9.140625" style="60"/>
    <col min="8195" max="8195" width="26" style="60" bestFit="1" customWidth="1"/>
    <col min="8196" max="8196" width="18" style="60" bestFit="1" customWidth="1"/>
    <col min="8197" max="8197" width="16.85546875" style="60" customWidth="1"/>
    <col min="8198" max="8198" width="9.140625" style="60"/>
    <col min="8199" max="8199" width="15.7109375" style="60" customWidth="1"/>
    <col min="8200" max="8201" width="10.7109375" style="60" customWidth="1"/>
    <col min="8202" max="8448" width="9.140625" style="60"/>
    <col min="8449" max="8449" width="10.7109375" style="60" customWidth="1"/>
    <col min="8450" max="8450" width="9.140625" style="60"/>
    <col min="8451" max="8451" width="26" style="60" bestFit="1" customWidth="1"/>
    <col min="8452" max="8452" width="18" style="60" bestFit="1" customWidth="1"/>
    <col min="8453" max="8453" width="16.85546875" style="60" customWidth="1"/>
    <col min="8454" max="8454" width="9.140625" style="60"/>
    <col min="8455" max="8455" width="15.7109375" style="60" customWidth="1"/>
    <col min="8456" max="8457" width="10.7109375" style="60" customWidth="1"/>
    <col min="8458" max="8704" width="9.140625" style="60"/>
    <col min="8705" max="8705" width="10.7109375" style="60" customWidth="1"/>
    <col min="8706" max="8706" width="9.140625" style="60"/>
    <col min="8707" max="8707" width="26" style="60" bestFit="1" customWidth="1"/>
    <col min="8708" max="8708" width="18" style="60" bestFit="1" customWidth="1"/>
    <col min="8709" max="8709" width="16.85546875" style="60" customWidth="1"/>
    <col min="8710" max="8710" width="9.140625" style="60"/>
    <col min="8711" max="8711" width="15.7109375" style="60" customWidth="1"/>
    <col min="8712" max="8713" width="10.7109375" style="60" customWidth="1"/>
    <col min="8714" max="8960" width="9.140625" style="60"/>
    <col min="8961" max="8961" width="10.7109375" style="60" customWidth="1"/>
    <col min="8962" max="8962" width="9.140625" style="60"/>
    <col min="8963" max="8963" width="26" style="60" bestFit="1" customWidth="1"/>
    <col min="8964" max="8964" width="18" style="60" bestFit="1" customWidth="1"/>
    <col min="8965" max="8965" width="16.85546875" style="60" customWidth="1"/>
    <col min="8966" max="8966" width="9.140625" style="60"/>
    <col min="8967" max="8967" width="15.7109375" style="60" customWidth="1"/>
    <col min="8968" max="8969" width="10.7109375" style="60" customWidth="1"/>
    <col min="8970" max="9216" width="9.140625" style="60"/>
    <col min="9217" max="9217" width="10.7109375" style="60" customWidth="1"/>
    <col min="9218" max="9218" width="9.140625" style="60"/>
    <col min="9219" max="9219" width="26" style="60" bestFit="1" customWidth="1"/>
    <col min="9220" max="9220" width="18" style="60" bestFit="1" customWidth="1"/>
    <col min="9221" max="9221" width="16.85546875" style="60" customWidth="1"/>
    <col min="9222" max="9222" width="9.140625" style="60"/>
    <col min="9223" max="9223" width="15.7109375" style="60" customWidth="1"/>
    <col min="9224" max="9225" width="10.7109375" style="60" customWidth="1"/>
    <col min="9226" max="9472" width="9.140625" style="60"/>
    <col min="9473" max="9473" width="10.7109375" style="60" customWidth="1"/>
    <col min="9474" max="9474" width="9.140625" style="60"/>
    <col min="9475" max="9475" width="26" style="60" bestFit="1" customWidth="1"/>
    <col min="9476" max="9476" width="18" style="60" bestFit="1" customWidth="1"/>
    <col min="9477" max="9477" width="16.85546875" style="60" customWidth="1"/>
    <col min="9478" max="9478" width="9.140625" style="60"/>
    <col min="9479" max="9479" width="15.7109375" style="60" customWidth="1"/>
    <col min="9480" max="9481" width="10.7109375" style="60" customWidth="1"/>
    <col min="9482" max="9728" width="9.140625" style="60"/>
    <col min="9729" max="9729" width="10.7109375" style="60" customWidth="1"/>
    <col min="9730" max="9730" width="9.140625" style="60"/>
    <col min="9731" max="9731" width="26" style="60" bestFit="1" customWidth="1"/>
    <col min="9732" max="9732" width="18" style="60" bestFit="1" customWidth="1"/>
    <col min="9733" max="9733" width="16.85546875" style="60" customWidth="1"/>
    <col min="9734" max="9734" width="9.140625" style="60"/>
    <col min="9735" max="9735" width="15.7109375" style="60" customWidth="1"/>
    <col min="9736" max="9737" width="10.7109375" style="60" customWidth="1"/>
    <col min="9738" max="9984" width="9.140625" style="60"/>
    <col min="9985" max="9985" width="10.7109375" style="60" customWidth="1"/>
    <col min="9986" max="9986" width="9.140625" style="60"/>
    <col min="9987" max="9987" width="26" style="60" bestFit="1" customWidth="1"/>
    <col min="9988" max="9988" width="18" style="60" bestFit="1" customWidth="1"/>
    <col min="9989" max="9989" width="16.85546875" style="60" customWidth="1"/>
    <col min="9990" max="9990" width="9.140625" style="60"/>
    <col min="9991" max="9991" width="15.7109375" style="60" customWidth="1"/>
    <col min="9992" max="9993" width="10.7109375" style="60" customWidth="1"/>
    <col min="9994" max="10240" width="9.140625" style="60"/>
    <col min="10241" max="10241" width="10.7109375" style="60" customWidth="1"/>
    <col min="10242" max="10242" width="9.140625" style="60"/>
    <col min="10243" max="10243" width="26" style="60" bestFit="1" customWidth="1"/>
    <col min="10244" max="10244" width="18" style="60" bestFit="1" customWidth="1"/>
    <col min="10245" max="10245" width="16.85546875" style="60" customWidth="1"/>
    <col min="10246" max="10246" width="9.140625" style="60"/>
    <col min="10247" max="10247" width="15.7109375" style="60" customWidth="1"/>
    <col min="10248" max="10249" width="10.7109375" style="60" customWidth="1"/>
    <col min="10250" max="10496" width="9.140625" style="60"/>
    <col min="10497" max="10497" width="10.7109375" style="60" customWidth="1"/>
    <col min="10498" max="10498" width="9.140625" style="60"/>
    <col min="10499" max="10499" width="26" style="60" bestFit="1" customWidth="1"/>
    <col min="10500" max="10500" width="18" style="60" bestFit="1" customWidth="1"/>
    <col min="10501" max="10501" width="16.85546875" style="60" customWidth="1"/>
    <col min="10502" max="10502" width="9.140625" style="60"/>
    <col min="10503" max="10503" width="15.7109375" style="60" customWidth="1"/>
    <col min="10504" max="10505" width="10.7109375" style="60" customWidth="1"/>
    <col min="10506" max="10752" width="9.140625" style="60"/>
    <col min="10753" max="10753" width="10.7109375" style="60" customWidth="1"/>
    <col min="10754" max="10754" width="9.140625" style="60"/>
    <col min="10755" max="10755" width="26" style="60" bestFit="1" customWidth="1"/>
    <col min="10756" max="10756" width="18" style="60" bestFit="1" customWidth="1"/>
    <col min="10757" max="10757" width="16.85546875" style="60" customWidth="1"/>
    <col min="10758" max="10758" width="9.140625" style="60"/>
    <col min="10759" max="10759" width="15.7109375" style="60" customWidth="1"/>
    <col min="10760" max="10761" width="10.7109375" style="60" customWidth="1"/>
    <col min="10762" max="11008" width="9.140625" style="60"/>
    <col min="11009" max="11009" width="10.7109375" style="60" customWidth="1"/>
    <col min="11010" max="11010" width="9.140625" style="60"/>
    <col min="11011" max="11011" width="26" style="60" bestFit="1" customWidth="1"/>
    <col min="11012" max="11012" width="18" style="60" bestFit="1" customWidth="1"/>
    <col min="11013" max="11013" width="16.85546875" style="60" customWidth="1"/>
    <col min="11014" max="11014" width="9.140625" style="60"/>
    <col min="11015" max="11015" width="15.7109375" style="60" customWidth="1"/>
    <col min="11016" max="11017" width="10.7109375" style="60" customWidth="1"/>
    <col min="11018" max="11264" width="9.140625" style="60"/>
    <col min="11265" max="11265" width="10.7109375" style="60" customWidth="1"/>
    <col min="11266" max="11266" width="9.140625" style="60"/>
    <col min="11267" max="11267" width="26" style="60" bestFit="1" customWidth="1"/>
    <col min="11268" max="11268" width="18" style="60" bestFit="1" customWidth="1"/>
    <col min="11269" max="11269" width="16.85546875" style="60" customWidth="1"/>
    <col min="11270" max="11270" width="9.140625" style="60"/>
    <col min="11271" max="11271" width="15.7109375" style="60" customWidth="1"/>
    <col min="11272" max="11273" width="10.7109375" style="60" customWidth="1"/>
    <col min="11274" max="11520" width="9.140625" style="60"/>
    <col min="11521" max="11521" width="10.7109375" style="60" customWidth="1"/>
    <col min="11522" max="11522" width="9.140625" style="60"/>
    <col min="11523" max="11523" width="26" style="60" bestFit="1" customWidth="1"/>
    <col min="11524" max="11524" width="18" style="60" bestFit="1" customWidth="1"/>
    <col min="11525" max="11525" width="16.85546875" style="60" customWidth="1"/>
    <col min="11526" max="11526" width="9.140625" style="60"/>
    <col min="11527" max="11527" width="15.7109375" style="60" customWidth="1"/>
    <col min="11528" max="11529" width="10.7109375" style="60" customWidth="1"/>
    <col min="11530" max="11776" width="9.140625" style="60"/>
    <col min="11777" max="11777" width="10.7109375" style="60" customWidth="1"/>
    <col min="11778" max="11778" width="9.140625" style="60"/>
    <col min="11779" max="11779" width="26" style="60" bestFit="1" customWidth="1"/>
    <col min="11780" max="11780" width="18" style="60" bestFit="1" customWidth="1"/>
    <col min="11781" max="11781" width="16.85546875" style="60" customWidth="1"/>
    <col min="11782" max="11782" width="9.140625" style="60"/>
    <col min="11783" max="11783" width="15.7109375" style="60" customWidth="1"/>
    <col min="11784" max="11785" width="10.7109375" style="60" customWidth="1"/>
    <col min="11786" max="12032" width="9.140625" style="60"/>
    <col min="12033" max="12033" width="10.7109375" style="60" customWidth="1"/>
    <col min="12034" max="12034" width="9.140625" style="60"/>
    <col min="12035" max="12035" width="26" style="60" bestFit="1" customWidth="1"/>
    <col min="12036" max="12036" width="18" style="60" bestFit="1" customWidth="1"/>
    <col min="12037" max="12037" width="16.85546875" style="60" customWidth="1"/>
    <col min="12038" max="12038" width="9.140625" style="60"/>
    <col min="12039" max="12039" width="15.7109375" style="60" customWidth="1"/>
    <col min="12040" max="12041" width="10.7109375" style="60" customWidth="1"/>
    <col min="12042" max="12288" width="9.140625" style="60"/>
    <col min="12289" max="12289" width="10.7109375" style="60" customWidth="1"/>
    <col min="12290" max="12290" width="9.140625" style="60"/>
    <col min="12291" max="12291" width="26" style="60" bestFit="1" customWidth="1"/>
    <col min="12292" max="12292" width="18" style="60" bestFit="1" customWidth="1"/>
    <col min="12293" max="12293" width="16.85546875" style="60" customWidth="1"/>
    <col min="12294" max="12294" width="9.140625" style="60"/>
    <col min="12295" max="12295" width="15.7109375" style="60" customWidth="1"/>
    <col min="12296" max="12297" width="10.7109375" style="60" customWidth="1"/>
    <col min="12298" max="12544" width="9.140625" style="60"/>
    <col min="12545" max="12545" width="10.7109375" style="60" customWidth="1"/>
    <col min="12546" max="12546" width="9.140625" style="60"/>
    <col min="12547" max="12547" width="26" style="60" bestFit="1" customWidth="1"/>
    <col min="12548" max="12548" width="18" style="60" bestFit="1" customWidth="1"/>
    <col min="12549" max="12549" width="16.85546875" style="60" customWidth="1"/>
    <col min="12550" max="12550" width="9.140625" style="60"/>
    <col min="12551" max="12551" width="15.7109375" style="60" customWidth="1"/>
    <col min="12552" max="12553" width="10.7109375" style="60" customWidth="1"/>
    <col min="12554" max="12800" width="9.140625" style="60"/>
    <col min="12801" max="12801" width="10.7109375" style="60" customWidth="1"/>
    <col min="12802" max="12802" width="9.140625" style="60"/>
    <col min="12803" max="12803" width="26" style="60" bestFit="1" customWidth="1"/>
    <col min="12804" max="12804" width="18" style="60" bestFit="1" customWidth="1"/>
    <col min="12805" max="12805" width="16.85546875" style="60" customWidth="1"/>
    <col min="12806" max="12806" width="9.140625" style="60"/>
    <col min="12807" max="12807" width="15.7109375" style="60" customWidth="1"/>
    <col min="12808" max="12809" width="10.7109375" style="60" customWidth="1"/>
    <col min="12810" max="13056" width="9.140625" style="60"/>
    <col min="13057" max="13057" width="10.7109375" style="60" customWidth="1"/>
    <col min="13058" max="13058" width="9.140625" style="60"/>
    <col min="13059" max="13059" width="26" style="60" bestFit="1" customWidth="1"/>
    <col min="13060" max="13060" width="18" style="60" bestFit="1" customWidth="1"/>
    <col min="13061" max="13061" width="16.85546875" style="60" customWidth="1"/>
    <col min="13062" max="13062" width="9.140625" style="60"/>
    <col min="13063" max="13063" width="15.7109375" style="60" customWidth="1"/>
    <col min="13064" max="13065" width="10.7109375" style="60" customWidth="1"/>
    <col min="13066" max="13312" width="9.140625" style="60"/>
    <col min="13313" max="13313" width="10.7109375" style="60" customWidth="1"/>
    <col min="13314" max="13314" width="9.140625" style="60"/>
    <col min="13315" max="13315" width="26" style="60" bestFit="1" customWidth="1"/>
    <col min="13316" max="13316" width="18" style="60" bestFit="1" customWidth="1"/>
    <col min="13317" max="13317" width="16.85546875" style="60" customWidth="1"/>
    <col min="13318" max="13318" width="9.140625" style="60"/>
    <col min="13319" max="13319" width="15.7109375" style="60" customWidth="1"/>
    <col min="13320" max="13321" width="10.7109375" style="60" customWidth="1"/>
    <col min="13322" max="13568" width="9.140625" style="60"/>
    <col min="13569" max="13569" width="10.7109375" style="60" customWidth="1"/>
    <col min="13570" max="13570" width="9.140625" style="60"/>
    <col min="13571" max="13571" width="26" style="60" bestFit="1" customWidth="1"/>
    <col min="13572" max="13572" width="18" style="60" bestFit="1" customWidth="1"/>
    <col min="13573" max="13573" width="16.85546875" style="60" customWidth="1"/>
    <col min="13574" max="13574" width="9.140625" style="60"/>
    <col min="13575" max="13575" width="15.7109375" style="60" customWidth="1"/>
    <col min="13576" max="13577" width="10.7109375" style="60" customWidth="1"/>
    <col min="13578" max="13824" width="9.140625" style="60"/>
    <col min="13825" max="13825" width="10.7109375" style="60" customWidth="1"/>
    <col min="13826" max="13826" width="9.140625" style="60"/>
    <col min="13827" max="13827" width="26" style="60" bestFit="1" customWidth="1"/>
    <col min="13828" max="13828" width="18" style="60" bestFit="1" customWidth="1"/>
    <col min="13829" max="13829" width="16.85546875" style="60" customWidth="1"/>
    <col min="13830" max="13830" width="9.140625" style="60"/>
    <col min="13831" max="13831" width="15.7109375" style="60" customWidth="1"/>
    <col min="13832" max="13833" width="10.7109375" style="60" customWidth="1"/>
    <col min="13834" max="14080" width="9.140625" style="60"/>
    <col min="14081" max="14081" width="10.7109375" style="60" customWidth="1"/>
    <col min="14082" max="14082" width="9.140625" style="60"/>
    <col min="14083" max="14083" width="26" style="60" bestFit="1" customWidth="1"/>
    <col min="14084" max="14084" width="18" style="60" bestFit="1" customWidth="1"/>
    <col min="14085" max="14085" width="16.85546875" style="60" customWidth="1"/>
    <col min="14086" max="14086" width="9.140625" style="60"/>
    <col min="14087" max="14087" width="15.7109375" style="60" customWidth="1"/>
    <col min="14088" max="14089" width="10.7109375" style="60" customWidth="1"/>
    <col min="14090" max="14336" width="9.140625" style="60"/>
    <col min="14337" max="14337" width="10.7109375" style="60" customWidth="1"/>
    <col min="14338" max="14338" width="9.140625" style="60"/>
    <col min="14339" max="14339" width="26" style="60" bestFit="1" customWidth="1"/>
    <col min="14340" max="14340" width="18" style="60" bestFit="1" customWidth="1"/>
    <col min="14341" max="14341" width="16.85546875" style="60" customWidth="1"/>
    <col min="14342" max="14342" width="9.140625" style="60"/>
    <col min="14343" max="14343" width="15.7109375" style="60" customWidth="1"/>
    <col min="14344" max="14345" width="10.7109375" style="60" customWidth="1"/>
    <col min="14346" max="14592" width="9.140625" style="60"/>
    <col min="14593" max="14593" width="10.7109375" style="60" customWidth="1"/>
    <col min="14594" max="14594" width="9.140625" style="60"/>
    <col min="14595" max="14595" width="26" style="60" bestFit="1" customWidth="1"/>
    <col min="14596" max="14596" width="18" style="60" bestFit="1" customWidth="1"/>
    <col min="14597" max="14597" width="16.85546875" style="60" customWidth="1"/>
    <col min="14598" max="14598" width="9.140625" style="60"/>
    <col min="14599" max="14599" width="15.7109375" style="60" customWidth="1"/>
    <col min="14600" max="14601" width="10.7109375" style="60" customWidth="1"/>
    <col min="14602" max="14848" width="9.140625" style="60"/>
    <col min="14849" max="14849" width="10.7109375" style="60" customWidth="1"/>
    <col min="14850" max="14850" width="9.140625" style="60"/>
    <col min="14851" max="14851" width="26" style="60" bestFit="1" customWidth="1"/>
    <col min="14852" max="14852" width="18" style="60" bestFit="1" customWidth="1"/>
    <col min="14853" max="14853" width="16.85546875" style="60" customWidth="1"/>
    <col min="14854" max="14854" width="9.140625" style="60"/>
    <col min="14855" max="14855" width="15.7109375" style="60" customWidth="1"/>
    <col min="14856" max="14857" width="10.7109375" style="60" customWidth="1"/>
    <col min="14858" max="15104" width="9.140625" style="60"/>
    <col min="15105" max="15105" width="10.7109375" style="60" customWidth="1"/>
    <col min="15106" max="15106" width="9.140625" style="60"/>
    <col min="15107" max="15107" width="26" style="60" bestFit="1" customWidth="1"/>
    <col min="15108" max="15108" width="18" style="60" bestFit="1" customWidth="1"/>
    <col min="15109" max="15109" width="16.85546875" style="60" customWidth="1"/>
    <col min="15110" max="15110" width="9.140625" style="60"/>
    <col min="15111" max="15111" width="15.7109375" style="60" customWidth="1"/>
    <col min="15112" max="15113" width="10.7109375" style="60" customWidth="1"/>
    <col min="15114" max="15360" width="9.140625" style="60"/>
    <col min="15361" max="15361" width="10.7109375" style="60" customWidth="1"/>
    <col min="15362" max="15362" width="9.140625" style="60"/>
    <col min="15363" max="15363" width="26" style="60" bestFit="1" customWidth="1"/>
    <col min="15364" max="15364" width="18" style="60" bestFit="1" customWidth="1"/>
    <col min="15365" max="15365" width="16.85546875" style="60" customWidth="1"/>
    <col min="15366" max="15366" width="9.140625" style="60"/>
    <col min="15367" max="15367" width="15.7109375" style="60" customWidth="1"/>
    <col min="15368" max="15369" width="10.7109375" style="60" customWidth="1"/>
    <col min="15370" max="15616" width="9.140625" style="60"/>
    <col min="15617" max="15617" width="10.7109375" style="60" customWidth="1"/>
    <col min="15618" max="15618" width="9.140625" style="60"/>
    <col min="15619" max="15619" width="26" style="60" bestFit="1" customWidth="1"/>
    <col min="15620" max="15620" width="18" style="60" bestFit="1" customWidth="1"/>
    <col min="15621" max="15621" width="16.85546875" style="60" customWidth="1"/>
    <col min="15622" max="15622" width="9.140625" style="60"/>
    <col min="15623" max="15623" width="15.7109375" style="60" customWidth="1"/>
    <col min="15624" max="15625" width="10.7109375" style="60" customWidth="1"/>
    <col min="15626" max="15872" width="9.140625" style="60"/>
    <col min="15873" max="15873" width="10.7109375" style="60" customWidth="1"/>
    <col min="15874" max="15874" width="9.140625" style="60"/>
    <col min="15875" max="15875" width="26" style="60" bestFit="1" customWidth="1"/>
    <col min="15876" max="15876" width="18" style="60" bestFit="1" customWidth="1"/>
    <col min="15877" max="15877" width="16.85546875" style="60" customWidth="1"/>
    <col min="15878" max="15878" width="9.140625" style="60"/>
    <col min="15879" max="15879" width="15.7109375" style="60" customWidth="1"/>
    <col min="15880" max="15881" width="10.7109375" style="60" customWidth="1"/>
    <col min="15882" max="16128" width="9.140625" style="60"/>
    <col min="16129" max="16129" width="10.7109375" style="60" customWidth="1"/>
    <col min="16130" max="16130" width="9.140625" style="60"/>
    <col min="16131" max="16131" width="26" style="60" bestFit="1" customWidth="1"/>
    <col min="16132" max="16132" width="18" style="60" bestFit="1" customWidth="1"/>
    <col min="16133" max="16133" width="16.85546875" style="60" customWidth="1"/>
    <col min="16134" max="16134" width="9.140625" style="60"/>
    <col min="16135" max="16135" width="15.7109375" style="60" customWidth="1"/>
    <col min="16136" max="16137" width="10.7109375" style="60" customWidth="1"/>
    <col min="16138" max="16384" width="9.140625" style="60"/>
  </cols>
  <sheetData>
    <row r="1" spans="1:9" ht="18" x14ac:dyDescent="0.25">
      <c r="A1" s="111" t="s">
        <v>27</v>
      </c>
      <c r="B1" s="111"/>
      <c r="C1" s="111"/>
      <c r="D1" s="111"/>
      <c r="E1" s="111"/>
    </row>
    <row r="2" spans="1:9" ht="15.75" x14ac:dyDescent="0.25">
      <c r="A2" s="112" t="s">
        <v>54</v>
      </c>
      <c r="B2" s="112"/>
      <c r="C2" s="112"/>
      <c r="D2" s="112"/>
      <c r="E2" s="112"/>
    </row>
    <row r="3" spans="1:9" ht="18" x14ac:dyDescent="0.25">
      <c r="A3" s="61"/>
      <c r="B3" s="62"/>
      <c r="C3" s="62"/>
      <c r="D3" s="62"/>
      <c r="E3" s="62"/>
    </row>
    <row r="4" spans="1:9" ht="13.5" thickBot="1" x14ac:dyDescent="0.25">
      <c r="A4" s="62"/>
      <c r="B4" s="62"/>
      <c r="C4" s="62"/>
      <c r="D4" s="62"/>
      <c r="E4" s="62"/>
    </row>
    <row r="5" spans="1:9" ht="31.5" thickTop="1" thickBot="1" x14ac:dyDescent="0.25">
      <c r="A5" s="63" t="s">
        <v>28</v>
      </c>
      <c r="B5" s="64" t="s">
        <v>29</v>
      </c>
      <c r="C5" s="64" t="s">
        <v>30</v>
      </c>
      <c r="D5" s="64" t="s">
        <v>31</v>
      </c>
      <c r="E5" s="65" t="s">
        <v>55</v>
      </c>
      <c r="G5" s="66" t="s">
        <v>32</v>
      </c>
    </row>
    <row r="6" spans="1:9" ht="13.5" thickTop="1" x14ac:dyDescent="0.2">
      <c r="A6" s="67">
        <v>3111</v>
      </c>
      <c r="B6" s="68">
        <v>5331</v>
      </c>
      <c r="C6" s="69" t="s">
        <v>33</v>
      </c>
      <c r="D6" s="69" t="s">
        <v>34</v>
      </c>
      <c r="E6" s="70">
        <v>1562943</v>
      </c>
      <c r="G6" s="71">
        <f>'[1]MŠ Karlická'!I80</f>
        <v>1619600</v>
      </c>
    </row>
    <row r="7" spans="1:9" x14ac:dyDescent="0.2">
      <c r="A7" s="72">
        <v>3111</v>
      </c>
      <c r="B7" s="73">
        <v>5331</v>
      </c>
      <c r="C7" s="74"/>
      <c r="D7" s="74" t="s">
        <v>35</v>
      </c>
      <c r="E7" s="75">
        <v>795036</v>
      </c>
      <c r="G7" s="76">
        <f>'[1]MŠ Karlická'!I81</f>
        <v>691637</v>
      </c>
    </row>
    <row r="8" spans="1:9" ht="13.5" thickBot="1" x14ac:dyDescent="0.25">
      <c r="A8" s="77"/>
      <c r="B8" s="78"/>
      <c r="C8" s="79"/>
      <c r="D8" s="79" t="s">
        <v>36</v>
      </c>
      <c r="E8" s="80">
        <v>2500323.2319999998</v>
      </c>
      <c r="G8" s="81"/>
      <c r="H8" s="60" t="s">
        <v>37</v>
      </c>
      <c r="I8" s="60" t="s">
        <v>38</v>
      </c>
    </row>
    <row r="9" spans="1:9" x14ac:dyDescent="0.2">
      <c r="A9" s="82">
        <v>3111</v>
      </c>
      <c r="B9" s="83">
        <v>5331</v>
      </c>
      <c r="C9" s="84" t="s">
        <v>39</v>
      </c>
      <c r="D9" s="84" t="s">
        <v>34</v>
      </c>
      <c r="E9" s="85">
        <f>1782503+658080</f>
        <v>2440583</v>
      </c>
      <c r="G9" s="71">
        <f>SUM(H9:I9)</f>
        <v>2138850</v>
      </c>
      <c r="H9" s="71">
        <v>1105850</v>
      </c>
      <c r="I9" s="71">
        <v>1033000</v>
      </c>
    </row>
    <row r="10" spans="1:9" x14ac:dyDescent="0.2">
      <c r="A10" s="72">
        <v>3111</v>
      </c>
      <c r="B10" s="73">
        <v>5331</v>
      </c>
      <c r="C10" s="74"/>
      <c r="D10" s="74" t="s">
        <v>35</v>
      </c>
      <c r="E10" s="75">
        <v>654009</v>
      </c>
      <c r="G10" s="76">
        <f>SUM(H10:I10)</f>
        <v>831860</v>
      </c>
      <c r="H10" s="76">
        <v>800725</v>
      </c>
      <c r="I10" s="76">
        <v>31135</v>
      </c>
    </row>
    <row r="11" spans="1:9" x14ac:dyDescent="0.2">
      <c r="A11" s="72"/>
      <c r="B11" s="73"/>
      <c r="C11" s="74"/>
      <c r="D11" s="74" t="s">
        <v>36</v>
      </c>
      <c r="E11" s="75">
        <v>2173074.1119999997</v>
      </c>
      <c r="G11" s="76"/>
    </row>
    <row r="12" spans="1:9" ht="13.5" thickBot="1" x14ac:dyDescent="0.25">
      <c r="A12" s="86"/>
      <c r="B12" s="87"/>
      <c r="C12" s="88"/>
      <c r="D12" s="102" t="s">
        <v>52</v>
      </c>
      <c r="E12" s="103">
        <v>658080</v>
      </c>
      <c r="G12" s="81"/>
    </row>
    <row r="13" spans="1:9" x14ac:dyDescent="0.2">
      <c r="A13" s="90">
        <v>3111</v>
      </c>
      <c r="B13" s="91">
        <v>5331</v>
      </c>
      <c r="C13" s="92" t="s">
        <v>40</v>
      </c>
      <c r="D13" s="104" t="s">
        <v>34</v>
      </c>
      <c r="E13" s="105">
        <v>1159000.0000000005</v>
      </c>
      <c r="G13" s="101">
        <f>'[1]MŠ HUS'!I86+'[1]MŠ HUS'!I88</f>
        <v>1164000</v>
      </c>
    </row>
    <row r="14" spans="1:9" x14ac:dyDescent="0.2">
      <c r="A14" s="72">
        <v>3111</v>
      </c>
      <c r="B14" s="73">
        <v>5331</v>
      </c>
      <c r="C14" s="74"/>
      <c r="D14" s="106" t="s">
        <v>35</v>
      </c>
      <c r="E14" s="107">
        <v>1350695</v>
      </c>
      <c r="G14" s="76">
        <f>'[1]MŠ HUS'!I87</f>
        <v>1350695</v>
      </c>
    </row>
    <row r="15" spans="1:9" ht="13.5" thickBot="1" x14ac:dyDescent="0.25">
      <c r="A15" s="77"/>
      <c r="B15" s="78"/>
      <c r="C15" s="79"/>
      <c r="D15" s="102" t="s">
        <v>36</v>
      </c>
      <c r="E15" s="108">
        <v>2131630.128</v>
      </c>
      <c r="G15" s="81"/>
    </row>
    <row r="16" spans="1:9" x14ac:dyDescent="0.2">
      <c r="A16" s="82">
        <v>3113</v>
      </c>
      <c r="B16" s="83">
        <v>5331</v>
      </c>
      <c r="C16" s="84" t="s">
        <v>41</v>
      </c>
      <c r="D16" s="104" t="s">
        <v>34</v>
      </c>
      <c r="E16" s="109">
        <v>8414480.0000000019</v>
      </c>
      <c r="G16" s="71">
        <f>'[1]ZŠ '!I89</f>
        <v>8258500</v>
      </c>
    </row>
    <row r="17" spans="1:7" x14ac:dyDescent="0.2">
      <c r="A17" s="72">
        <v>3113</v>
      </c>
      <c r="B17" s="73">
        <v>5331</v>
      </c>
      <c r="C17" s="74"/>
      <c r="D17" s="106" t="s">
        <v>35</v>
      </c>
      <c r="E17" s="107">
        <v>5145207.9000000004</v>
      </c>
      <c r="G17" s="76">
        <f>'[1]ZŠ '!I90</f>
        <v>5105416.6500000004</v>
      </c>
    </row>
    <row r="18" spans="1:7" x14ac:dyDescent="0.2">
      <c r="A18" s="72"/>
      <c r="B18" s="73"/>
      <c r="C18" s="74"/>
      <c r="D18" s="106" t="s">
        <v>36</v>
      </c>
      <c r="E18" s="107">
        <v>7051441.9199999999</v>
      </c>
      <c r="G18" s="76"/>
    </row>
    <row r="19" spans="1:7" ht="13.5" thickBot="1" x14ac:dyDescent="0.25">
      <c r="A19" s="77"/>
      <c r="B19" s="78"/>
      <c r="C19" s="79"/>
      <c r="D19" s="102" t="s">
        <v>52</v>
      </c>
      <c r="E19" s="108">
        <v>5160860</v>
      </c>
      <c r="G19" s="81"/>
    </row>
    <row r="20" spans="1:7" x14ac:dyDescent="0.2">
      <c r="A20" s="82">
        <v>3231</v>
      </c>
      <c r="B20" s="83">
        <v>5331</v>
      </c>
      <c r="C20" s="84" t="s">
        <v>42</v>
      </c>
      <c r="D20" s="84" t="s">
        <v>34</v>
      </c>
      <c r="E20" s="85">
        <v>81349.999999999767</v>
      </c>
      <c r="G20" s="71">
        <f>'[1]ZUŠ '!I82</f>
        <v>415500</v>
      </c>
    </row>
    <row r="21" spans="1:7" x14ac:dyDescent="0.2">
      <c r="A21" s="90"/>
      <c r="B21" s="91"/>
      <c r="C21" s="92"/>
      <c r="D21" s="92" t="s">
        <v>35</v>
      </c>
      <c r="E21" s="93">
        <v>456244</v>
      </c>
      <c r="G21" s="76">
        <f>'[1]ZUŠ '!I83</f>
        <v>438583</v>
      </c>
    </row>
    <row r="22" spans="1:7" ht="13.5" thickBot="1" x14ac:dyDescent="0.25">
      <c r="A22" s="94">
        <v>3231</v>
      </c>
      <c r="B22" s="95">
        <v>5331</v>
      </c>
      <c r="C22" s="89"/>
      <c r="D22" s="89" t="s">
        <v>36</v>
      </c>
      <c r="E22" s="96">
        <v>1230831.8400000001</v>
      </c>
      <c r="G22" s="81"/>
    </row>
    <row r="23" spans="1:7" ht="13.5" thickTop="1" x14ac:dyDescent="0.2">
      <c r="A23" s="62"/>
      <c r="B23" s="62"/>
      <c r="C23" s="62"/>
      <c r="D23" s="62"/>
      <c r="E23" s="62"/>
    </row>
    <row r="24" spans="1:7" x14ac:dyDescent="0.2">
      <c r="A24" s="62"/>
      <c r="B24" s="62"/>
      <c r="C24" s="62"/>
      <c r="D24" s="62"/>
      <c r="E24" s="97"/>
    </row>
    <row r="25" spans="1:7" x14ac:dyDescent="0.2">
      <c r="A25" s="62">
        <v>3111</v>
      </c>
      <c r="B25" s="62"/>
      <c r="C25" s="62" t="s">
        <v>43</v>
      </c>
      <c r="D25" s="62"/>
      <c r="E25" s="98">
        <f>SUM(E6:E15)</f>
        <v>15425373.472000001</v>
      </c>
      <c r="G25" s="98">
        <f>SUM(G6:G15)</f>
        <v>7796642</v>
      </c>
    </row>
    <row r="26" spans="1:7" x14ac:dyDescent="0.2">
      <c r="A26" s="62">
        <v>3113</v>
      </c>
      <c r="B26" s="62"/>
      <c r="C26" s="62" t="s">
        <v>44</v>
      </c>
      <c r="D26" s="62"/>
      <c r="E26" s="98">
        <f>SUM(E16:E19)</f>
        <v>25771989.82</v>
      </c>
      <c r="G26" s="98">
        <f>SUM(G16:G19)</f>
        <v>13363916.65</v>
      </c>
    </row>
    <row r="27" spans="1:7" ht="13.5" thickBot="1" x14ac:dyDescent="0.25">
      <c r="A27" s="62">
        <v>3231</v>
      </c>
      <c r="B27" s="62"/>
      <c r="C27" s="62" t="s">
        <v>45</v>
      </c>
      <c r="D27" s="62"/>
      <c r="E27" s="99">
        <f>SUM(E20:E22)</f>
        <v>1768425.8399999999</v>
      </c>
      <c r="G27" s="99">
        <f>SUM(G20:G22)</f>
        <v>854083</v>
      </c>
    </row>
    <row r="28" spans="1:7" x14ac:dyDescent="0.2">
      <c r="A28" s="62"/>
      <c r="B28" s="62"/>
      <c r="C28" s="62"/>
      <c r="D28" s="62"/>
      <c r="E28" s="98">
        <f>SUM(E25:E27)</f>
        <v>42965789.131999999</v>
      </c>
      <c r="G28" s="98">
        <f>SUM(G25:G27)</f>
        <v>22014641.649999999</v>
      </c>
    </row>
    <row r="29" spans="1:7" x14ac:dyDescent="0.2">
      <c r="A29" s="62"/>
      <c r="B29" s="62"/>
      <c r="C29" s="62"/>
      <c r="D29" s="62"/>
      <c r="E29" s="98"/>
      <c r="G29" s="98"/>
    </row>
    <row r="30" spans="1:7" x14ac:dyDescent="0.2">
      <c r="A30" s="100" t="s">
        <v>46</v>
      </c>
      <c r="B30" s="62" t="s">
        <v>47</v>
      </c>
      <c r="C30" s="62" t="s">
        <v>48</v>
      </c>
      <c r="D30" s="62"/>
      <c r="E30" s="98">
        <f>SUM(E6,E9,E13,E16,E20)</f>
        <v>13658356.000000002</v>
      </c>
      <c r="G30" s="98">
        <f>SUM(G6,G9,G13,G16,G20)</f>
        <v>13596450</v>
      </c>
    </row>
    <row r="31" spans="1:7" x14ac:dyDescent="0.2">
      <c r="A31" s="62"/>
      <c r="B31" s="62"/>
      <c r="C31" s="62" t="s">
        <v>49</v>
      </c>
      <c r="D31" s="62"/>
      <c r="E31" s="98">
        <f>SUM(E7,E10,E14,E17,E21)</f>
        <v>8401191.9000000004</v>
      </c>
      <c r="G31" s="98">
        <f>SUM(G7,G10,G14,G17,G22)</f>
        <v>7979608.6500000004</v>
      </c>
    </row>
    <row r="32" spans="1:7" x14ac:dyDescent="0.2">
      <c r="A32" s="62"/>
      <c r="B32" s="62"/>
      <c r="C32" s="62" t="s">
        <v>36</v>
      </c>
      <c r="D32" s="62"/>
      <c r="E32" s="98">
        <f>SUM(E8,E11,E15,E18,E22)</f>
        <v>15087301.231999999</v>
      </c>
      <c r="F32" s="98"/>
      <c r="G32" s="98">
        <f>SUM(G8,G11,G15,G18,G22)</f>
        <v>0</v>
      </c>
    </row>
    <row r="33" spans="3:7" x14ac:dyDescent="0.2">
      <c r="C33" s="60" t="s">
        <v>53</v>
      </c>
      <c r="E33" s="98">
        <f>SUM(E12,E19)</f>
        <v>5818940</v>
      </c>
      <c r="G33" s="98">
        <f>SUM(G12,G19)</f>
        <v>0</v>
      </c>
    </row>
  </sheetData>
  <mergeCells count="2">
    <mergeCell ref="A1:E1"/>
    <mergeCell ref="A2:E2"/>
  </mergeCells>
  <pageMargins left="0.70866141732283472" right="0.70866141732283472" top="0.78740157480314965" bottom="0.78740157480314965" header="0.31496062992125984" footer="0.31496062992125984"/>
  <pageSetup paperSize="9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Schválený rozpočet 2026</vt:lpstr>
      <vt:lpstr>Příspěvky školám 2026</vt:lpstr>
      <vt:lpstr>'Příspěvky školám 2026'!Oblast_tisku</vt:lpstr>
      <vt:lpstr>'Schválený rozpočet 2026'!Oblast_tisku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Vyplašil</dc:creator>
  <cp:lastModifiedBy>Martina Šnoblová</cp:lastModifiedBy>
  <cp:lastPrinted>2025-11-13T13:19:45Z</cp:lastPrinted>
  <dcterms:created xsi:type="dcterms:W3CDTF">2020-10-06T14:02:53Z</dcterms:created>
  <dcterms:modified xsi:type="dcterms:W3CDTF">2025-12-09T13:03:23Z</dcterms:modified>
</cp:coreProperties>
</file>